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0"/>
  </bookViews>
  <sheets>
    <sheet name="Háló jav" sheetId="1" r:id="rId1"/>
  </sheets>
  <definedNames>
    <definedName name="_xlnm.Print_Titles" localSheetId="0">'Háló jav'!$5:$9</definedName>
  </definedNames>
  <calcPr fullCalcOnLoad="1"/>
</workbook>
</file>

<file path=xl/sharedStrings.xml><?xml version="1.0" encoding="utf-8"?>
<sst xmlns="http://schemas.openxmlformats.org/spreadsheetml/2006/main" count="530" uniqueCount="332">
  <si>
    <t>I.</t>
  </si>
  <si>
    <t>II.</t>
  </si>
  <si>
    <t>III.</t>
  </si>
  <si>
    <t>IV.</t>
  </si>
  <si>
    <t>V.</t>
  </si>
  <si>
    <t>Egyéni F.</t>
  </si>
  <si>
    <t>Dr. Dobos Attila</t>
  </si>
  <si>
    <t>Dr. Harsányi Endre</t>
  </si>
  <si>
    <t>Dr. Hagymássy Zoltán</t>
  </si>
  <si>
    <t>Dr. Komlósi István</t>
  </si>
  <si>
    <t>Dr. Béri Béla</t>
  </si>
  <si>
    <t>Dr. Jávor András</t>
  </si>
  <si>
    <t>Dr. Lisztes-Szabó Zsuzsa</t>
  </si>
  <si>
    <t>Dr. Pepó Péter</t>
  </si>
  <si>
    <t>Dr. Vágó Imre</t>
  </si>
  <si>
    <t>Erdeiné dr. Kremper Rita</t>
  </si>
  <si>
    <t>Balláné dr. Kovács Andrea</t>
  </si>
  <si>
    <t>Dr. Juhász Csaba</t>
  </si>
  <si>
    <t>Dr. Karaffa Erzsébet</t>
  </si>
  <si>
    <t>Dr. Szendrei László</t>
  </si>
  <si>
    <t>Dr. Nagy Géza</t>
  </si>
  <si>
    <t>Dr. Huzsvai László</t>
  </si>
  <si>
    <t>Dr. Kovács Sándor</t>
  </si>
  <si>
    <t>Dr. Várallyai László</t>
  </si>
  <si>
    <t>Dr. Andorkó Imre</t>
  </si>
  <si>
    <t>Dr. Berde Csaba</t>
  </si>
  <si>
    <t>Dr. Kövics György</t>
  </si>
  <si>
    <t>Dr. Pepó Pál</t>
  </si>
  <si>
    <t>Dr. Tamás János</t>
  </si>
  <si>
    <t>Novotniné Dr. Dankó Gabriella</t>
  </si>
  <si>
    <t>Dr. Apáti Ferenc</t>
  </si>
  <si>
    <t>Dr. Nábrádi András</t>
  </si>
  <si>
    <t>Dr. Rózsáné Dr. Várszegi Zsófia</t>
  </si>
  <si>
    <t>Dr. Szabó Csaba</t>
  </si>
  <si>
    <t>Dr. Nagy Attila</t>
  </si>
  <si>
    <t>Dr. Kovács Elza</t>
  </si>
  <si>
    <t>Dr. Blaskó Lajos</t>
  </si>
  <si>
    <t>Dr. Csajbók József</t>
  </si>
  <si>
    <t>Dr. Szabó András</t>
  </si>
  <si>
    <t>Dr. Kutasy Erika</t>
  </si>
  <si>
    <t>Dr. Dóka Lajos Fülöp</t>
  </si>
  <si>
    <t>Dr. Gyüre Péter</t>
  </si>
  <si>
    <t>Dr. Juhász Lajos</t>
  </si>
  <si>
    <t>Dr. Kátai János</t>
  </si>
  <si>
    <t>Dr. Kovács András</t>
  </si>
  <si>
    <t>Dr. Nagy János</t>
  </si>
  <si>
    <t>Dr. Radócz László</t>
  </si>
  <si>
    <t>Dr. Holb Imre</t>
  </si>
  <si>
    <t>Dr. Veres Szilvia</t>
  </si>
  <si>
    <t>Dr. Sipos Péter</t>
  </si>
  <si>
    <t>Dr. Bozsik András</t>
  </si>
  <si>
    <t>Dr. Stündl László</t>
  </si>
  <si>
    <t>Dr. Kusza Szilvia</t>
  </si>
  <si>
    <t>Dr.Stündl László</t>
  </si>
  <si>
    <t>Nagyné Varga Kata</t>
  </si>
  <si>
    <t>Dr. Juhász Csilla</t>
  </si>
  <si>
    <t>Dr. Peles Ferenc</t>
  </si>
  <si>
    <t xml:space="preserve"> </t>
  </si>
  <si>
    <t>Dr. Bákonyi Nóra</t>
  </si>
  <si>
    <t>Kincses Sándorné dr.</t>
  </si>
  <si>
    <t>Dr. Popp József</t>
  </si>
  <si>
    <t>Takácsné dr. Hájos Mária</t>
  </si>
  <si>
    <t>Dr. Bács Zoltán</t>
  </si>
  <si>
    <t>Dr. Szakály Zoltán</t>
  </si>
  <si>
    <t>Dr. Czellér Mária</t>
  </si>
  <si>
    <t>Dr. Czeglédi Levente</t>
  </si>
  <si>
    <t>SUBJECTS</t>
  </si>
  <si>
    <t>LESSONS</t>
  </si>
  <si>
    <t>Total</t>
  </si>
  <si>
    <t>Theor.</t>
  </si>
  <si>
    <t>Pract.</t>
  </si>
  <si>
    <t>Sem. 1.</t>
  </si>
  <si>
    <t>Sem. 2.</t>
  </si>
  <si>
    <t>Sem. 3.</t>
  </si>
  <si>
    <t>Sem. 4.</t>
  </si>
  <si>
    <t>Sem. 5.</t>
  </si>
  <si>
    <t>Sem. 6.</t>
  </si>
  <si>
    <t>Sem. 7.</t>
  </si>
  <si>
    <t>Sem. 9.</t>
  </si>
  <si>
    <t>Sem. 8.</t>
  </si>
  <si>
    <t>Sem. 10.</t>
  </si>
  <si>
    <t>CREDIT</t>
  </si>
  <si>
    <t>TEACHERS</t>
  </si>
  <si>
    <t>Introduction into agro-informatics</t>
  </si>
  <si>
    <t>Applied mathematics</t>
  </si>
  <si>
    <t>Agricultural zoology and ecology</t>
  </si>
  <si>
    <t>Agricultural chemistry I. (general and inorganic)</t>
  </si>
  <si>
    <t>Agricultural botany and ecology</t>
  </si>
  <si>
    <t>Agricultural chemistry II. (organic)</t>
  </si>
  <si>
    <t>Basic zoology in agriculture</t>
  </si>
  <si>
    <t>Basic botany in agriculture</t>
  </si>
  <si>
    <t>Agricultural chemistry III. (biochemistry)</t>
  </si>
  <si>
    <t>Agricultural microbiology</t>
  </si>
  <si>
    <t>Economy</t>
  </si>
  <si>
    <t>Statistics, biometrics</t>
  </si>
  <si>
    <t>Agricultural mechanics I.</t>
  </si>
  <si>
    <t>Agricultural mechanics II.</t>
  </si>
  <si>
    <t>Management and organization of work</t>
  </si>
  <si>
    <t>Total of basic subjects</t>
  </si>
  <si>
    <t>Basic subjects</t>
  </si>
  <si>
    <t>Basic knowledge in agriculture I.</t>
  </si>
  <si>
    <t>Agrometeorology</t>
  </si>
  <si>
    <t>Basic knowledge in agriculture II.</t>
  </si>
  <si>
    <t>Agrochemistry and chemistry in crop protection</t>
  </si>
  <si>
    <t>Animal physiology in agriculture</t>
  </si>
  <si>
    <t>Crop physiology in agriculture</t>
  </si>
  <si>
    <t>Applied soil science</t>
  </si>
  <si>
    <t>Genetics and plant biotechnology</t>
  </si>
  <si>
    <t>Agricultural water management</t>
  </si>
  <si>
    <t>Tillage and land use</t>
  </si>
  <si>
    <t>Environmental management</t>
  </si>
  <si>
    <t>Phytopathology</t>
  </si>
  <si>
    <t>Animal nutrition</t>
  </si>
  <si>
    <t>Agricultural economy</t>
  </si>
  <si>
    <t>General animal husbandry and genetics</t>
  </si>
  <si>
    <t>Entomology</t>
  </si>
  <si>
    <t>Herbology and weed control</t>
  </si>
  <si>
    <t>Horticulture I.</t>
  </si>
  <si>
    <t>Integrated crop production I.</t>
  </si>
  <si>
    <t>Quality assurence</t>
  </si>
  <si>
    <t>Detailed animal husbandry I.</t>
  </si>
  <si>
    <t>Accouting and financial management</t>
  </si>
  <si>
    <t>Commerce and marketing</t>
  </si>
  <si>
    <t>Horticulture II.</t>
  </si>
  <si>
    <t>Integrated crop management II.</t>
  </si>
  <si>
    <t>Detailed animal husbandry II.</t>
  </si>
  <si>
    <t>Business economics II.</t>
  </si>
  <si>
    <t>Integrated crop management III.</t>
  </si>
  <si>
    <t>Detailed animal husbandry III.</t>
  </si>
  <si>
    <t>Farm management I.</t>
  </si>
  <si>
    <t>Business economics I.</t>
  </si>
  <si>
    <t>Animal health and hygeine</t>
  </si>
  <si>
    <t>Agricultural product processing and qualitying</t>
  </si>
  <si>
    <t>Communication</t>
  </si>
  <si>
    <t>Farm management II.</t>
  </si>
  <si>
    <t>Total of professional subjects</t>
  </si>
  <si>
    <t>Professional subjects</t>
  </si>
  <si>
    <t>Professional language I.</t>
  </si>
  <si>
    <t>Professional language II.</t>
  </si>
  <si>
    <t>Professional language III.</t>
  </si>
  <si>
    <t>Professional language IV.</t>
  </si>
  <si>
    <t>Total of professional language subjects</t>
  </si>
  <si>
    <t>Physical education I.</t>
  </si>
  <si>
    <t>Physical education II.</t>
  </si>
  <si>
    <t>Physical education III.</t>
  </si>
  <si>
    <t>Total of ohysical educational subjects</t>
  </si>
  <si>
    <t>Practical work I.</t>
  </si>
  <si>
    <t>Practical work II.</t>
  </si>
  <si>
    <t>Practical work III.</t>
  </si>
  <si>
    <t>Practical work IV.</t>
  </si>
  <si>
    <t>Summer practical work I.*</t>
  </si>
  <si>
    <t>Summer practical work II.**</t>
  </si>
  <si>
    <t>Summer practical work III.***</t>
  </si>
  <si>
    <t>Summer practical work IV.****</t>
  </si>
  <si>
    <t>Total of practical work subjects</t>
  </si>
  <si>
    <t>Differentiated professional subjects</t>
  </si>
  <si>
    <t>Compulsory subjects</t>
  </si>
  <si>
    <t>Animal nutrition and production</t>
  </si>
  <si>
    <t>Nutrition of granivores</t>
  </si>
  <si>
    <t>Biotechnology and biotechnics</t>
  </si>
  <si>
    <t>Mechanization in animal husbandry</t>
  </si>
  <si>
    <t>YEARS, SEMESTERS, LESSON/WEEK</t>
  </si>
  <si>
    <t>Nutrition of ruminants</t>
  </si>
  <si>
    <t>Breeding technology and ethology</t>
  </si>
  <si>
    <t>Fishery</t>
  </si>
  <si>
    <t>Milk and meat processing</t>
  </si>
  <si>
    <t>Total of compulsory subjects</t>
  </si>
  <si>
    <t>Optional subjects</t>
  </si>
  <si>
    <t>Animal genetics</t>
  </si>
  <si>
    <t>Biometrics</t>
  </si>
  <si>
    <t>Molecular genetics</t>
  </si>
  <si>
    <t>Precision nutrition</t>
  </si>
  <si>
    <t>Specialization of water management in agriculture (Supervisor: Dr. Csaba Juhász)</t>
  </si>
  <si>
    <t>Specialization of animal husbandry (Supervisor: Dr. István Komlósi)</t>
  </si>
  <si>
    <t>Hydrology and hydraulics</t>
  </si>
  <si>
    <t>Water quality, wastewater treatment</t>
  </si>
  <si>
    <t>Melioration</t>
  </si>
  <si>
    <t>Irrigation technology</t>
  </si>
  <si>
    <t>Planning project</t>
  </si>
  <si>
    <t>Geoinformatics</t>
  </si>
  <si>
    <t>Economics of water management</t>
  </si>
  <si>
    <t>Specialization of crop production and seed propagation (Supervisor: Dr. Peter Pepó)</t>
  </si>
  <si>
    <t>Biological bases and genotype uses</t>
  </si>
  <si>
    <t>Biotechnology in crop production</t>
  </si>
  <si>
    <t>Soil ecology</t>
  </si>
  <si>
    <t>Seed propagation technologies</t>
  </si>
  <si>
    <t>Irrigated crop production</t>
  </si>
  <si>
    <t>Nutrient management of field crops</t>
  </si>
  <si>
    <t>Regional crop production and organic farming</t>
  </si>
  <si>
    <t>Green energy</t>
  </si>
  <si>
    <t>Precision crop production</t>
  </si>
  <si>
    <t>Diploma thesis project I.</t>
  </si>
  <si>
    <t>Diploma thesis project II.</t>
  </si>
  <si>
    <t>Diploma thesis project III.</t>
  </si>
  <si>
    <t>Diploma thesis project IV.</t>
  </si>
  <si>
    <t>Diploma thesis project V.</t>
  </si>
  <si>
    <t>Total of diploma thesis projects</t>
  </si>
  <si>
    <t>Total of practical lessons</t>
  </si>
  <si>
    <t>Total of compulsory professional language</t>
  </si>
  <si>
    <t>Total of physical education</t>
  </si>
  <si>
    <t>Specialization</t>
  </si>
  <si>
    <t>Policy and management in animal husbandry</t>
  </si>
  <si>
    <t>Technical basis of water management</t>
  </si>
  <si>
    <t>Soil physics, soil protection</t>
  </si>
  <si>
    <t>Seed market and controlling</t>
  </si>
  <si>
    <t>Hydro informatics I.</t>
  </si>
  <si>
    <t>Hydro informatics II.</t>
  </si>
  <si>
    <t>lec.</t>
  </si>
  <si>
    <t>pr.</t>
  </si>
  <si>
    <t>ex.</t>
  </si>
  <si>
    <t>cr.</t>
  </si>
  <si>
    <t>Agricultural engineering MSc in English</t>
  </si>
  <si>
    <t>C</t>
  </si>
  <si>
    <t>P</t>
  </si>
  <si>
    <t>Supervisor: Dr. Peter Pepó, full university professor</t>
  </si>
  <si>
    <t>** professional subjects (2 weeks): crop production (1 week), animal husbandry (1 week) (only in the faculty)</t>
  </si>
  <si>
    <t>*** farm management in an enterprise (4 weeks)</t>
  </si>
  <si>
    <t>****  farm management in an enterprise (4 weeks)</t>
  </si>
  <si>
    <t>* basic subjects (2 weeks): botany, zoology, pedology, water management (1 week); horticulture, crop protection (1 week)</t>
  </si>
  <si>
    <t>S</t>
  </si>
  <si>
    <t>Law and special management in agriculture</t>
  </si>
  <si>
    <t>Soil science</t>
  </si>
  <si>
    <t>Wildlife management</t>
  </si>
  <si>
    <t>Grassland management</t>
  </si>
  <si>
    <t>CODE</t>
  </si>
  <si>
    <t>MTOAG7001A</t>
  </si>
  <si>
    <t>MTOAG7002A</t>
  </si>
  <si>
    <t>MTOAG7003A</t>
  </si>
  <si>
    <t>MTOAG7004A</t>
  </si>
  <si>
    <t>MTOAG7005A</t>
  </si>
  <si>
    <t>MTOAG7006A</t>
  </si>
  <si>
    <t>MTOAG7007A</t>
  </si>
  <si>
    <t>MTOAG7008A</t>
  </si>
  <si>
    <t>MTOAG7009A</t>
  </si>
  <si>
    <t>MTOAG7010A</t>
  </si>
  <si>
    <t>MTOAG7011A</t>
  </si>
  <si>
    <t>MTOAG7012A</t>
  </si>
  <si>
    <t>MTOAG7013A</t>
  </si>
  <si>
    <t>MTOAG7014A</t>
  </si>
  <si>
    <t>MTOAG7015A</t>
  </si>
  <si>
    <t>MTOAG7016A</t>
  </si>
  <si>
    <t>MTOAG7017A</t>
  </si>
  <si>
    <t>MTOAG7018A</t>
  </si>
  <si>
    <t>MTOAG7019A</t>
  </si>
  <si>
    <t>MTOAG7020A</t>
  </si>
  <si>
    <t>MTOAG7021A</t>
  </si>
  <si>
    <t>MTOAG7022A</t>
  </si>
  <si>
    <t>MTOAG7023A</t>
  </si>
  <si>
    <t>MTOAG7024A</t>
  </si>
  <si>
    <t>MTOAG7025A</t>
  </si>
  <si>
    <t>MTOAG7026A</t>
  </si>
  <si>
    <t>MTOAG7027A</t>
  </si>
  <si>
    <t>MTOAG7028A</t>
  </si>
  <si>
    <t>MTOAG7029A</t>
  </si>
  <si>
    <t>MTOAG7030A</t>
  </si>
  <si>
    <t>MTOAG7031A</t>
  </si>
  <si>
    <t>MTOAG7032A</t>
  </si>
  <si>
    <t>MTOAG7033A</t>
  </si>
  <si>
    <t>MTOAG7034A</t>
  </si>
  <si>
    <t>MTOAG7035A</t>
  </si>
  <si>
    <t>MTOAG7036A</t>
  </si>
  <si>
    <t>MTOAG7037A</t>
  </si>
  <si>
    <t>MTOAG7038A</t>
  </si>
  <si>
    <t>MTOAG7039A</t>
  </si>
  <si>
    <t>MTOAG7040A</t>
  </si>
  <si>
    <t>MTOAG7041A</t>
  </si>
  <si>
    <t>MTOAG7042A</t>
  </si>
  <si>
    <t>MTOAG7043A</t>
  </si>
  <si>
    <t>MTOAG7044A</t>
  </si>
  <si>
    <t>MTOAG7045A</t>
  </si>
  <si>
    <t>MTOAG7046A</t>
  </si>
  <si>
    <t>MTOAG7047A</t>
  </si>
  <si>
    <t>MTOAG7048A</t>
  </si>
  <si>
    <t>MTOAG7049A</t>
  </si>
  <si>
    <t>MTOAG7050A</t>
  </si>
  <si>
    <t>MTOAG7051A</t>
  </si>
  <si>
    <t>MTOAG7052A</t>
  </si>
  <si>
    <t>MTOAG7053A</t>
  </si>
  <si>
    <t>MTOAG7054A</t>
  </si>
  <si>
    <t>MTOAG7NY1A</t>
  </si>
  <si>
    <t>MTOAG7NY2A</t>
  </si>
  <si>
    <t>MTOAG7NY3A</t>
  </si>
  <si>
    <t>MTOAG7NY4A</t>
  </si>
  <si>
    <t>MTOAG7HG1A</t>
  </si>
  <si>
    <t>MTOAG7HG2A</t>
  </si>
  <si>
    <t>MTOAG7HG3A</t>
  </si>
  <si>
    <t>MTOAG7HG4A</t>
  </si>
  <si>
    <t>MTOAG7GY1A</t>
  </si>
  <si>
    <t>MTOAG7GY2A</t>
  </si>
  <si>
    <t>MTOAG7GY3A</t>
  </si>
  <si>
    <t>MTOAG7GY4A</t>
  </si>
  <si>
    <t>MTOAG7101A</t>
  </si>
  <si>
    <t>MTOAG7102A</t>
  </si>
  <si>
    <t>MTOAG7103A</t>
  </si>
  <si>
    <t>MTOAG7104A</t>
  </si>
  <si>
    <t>MTOAG7105A</t>
  </si>
  <si>
    <t>MTOAG7106A</t>
  </si>
  <si>
    <t>MTOAG7107A</t>
  </si>
  <si>
    <t>MTOAG7108A</t>
  </si>
  <si>
    <t>MTOAG7121A</t>
  </si>
  <si>
    <t>MTOAG7122A</t>
  </si>
  <si>
    <t>MTOAG7123A</t>
  </si>
  <si>
    <t>MTOAG7124A</t>
  </si>
  <si>
    <t>MTOAG7125A</t>
  </si>
  <si>
    <t>MTOAG7201A</t>
  </si>
  <si>
    <t>MTOAG7202A</t>
  </si>
  <si>
    <t>MTOAG7203A</t>
  </si>
  <si>
    <t>MTOAG7204A</t>
  </si>
  <si>
    <t>MTOAG7205A</t>
  </si>
  <si>
    <t>MTOAG7206A</t>
  </si>
  <si>
    <t>MTOAG7207A</t>
  </si>
  <si>
    <t>MTOAG7208A</t>
  </si>
  <si>
    <t>MTOAG7221A</t>
  </si>
  <si>
    <t>MTOAG7222A</t>
  </si>
  <si>
    <t>MTOAG7223A</t>
  </si>
  <si>
    <t>MTOAG7301A</t>
  </si>
  <si>
    <t>MTOAG7302A</t>
  </si>
  <si>
    <t>MTOAG7303A</t>
  </si>
  <si>
    <t>MTOAG7304A</t>
  </si>
  <si>
    <t>MTOAG7305A</t>
  </si>
  <si>
    <t>MTOAG7306A</t>
  </si>
  <si>
    <t>MTOAG7307A</t>
  </si>
  <si>
    <t>MTOAG7321A</t>
  </si>
  <si>
    <t>MTOAG7322A</t>
  </si>
  <si>
    <t>MTOAG7323A</t>
  </si>
  <si>
    <t>MTOAG7D1A</t>
  </si>
  <si>
    <t>MTOAG7D2A</t>
  </si>
  <si>
    <t>MTOAG7D3A</t>
  </si>
  <si>
    <t>MTOAG7D4A</t>
  </si>
  <si>
    <t>MTOAG7D5A</t>
  </si>
  <si>
    <t>SI-005</t>
  </si>
  <si>
    <t>Dr. Kapás Judit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</si>
</sst>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Ł&quot;#,##0;\-&quot;Ł&quot;#,##0"/>
    <numFmt numFmtId="165" formatCode="&quot;Ł&quot;#,##0;[Red]\-&quot;Ł&quot;#,##0"/>
    <numFmt numFmtId="166" formatCode="&quot;Ł&quot;#,##0.00;\-&quot;Ł&quot;#,##0.00"/>
    <numFmt numFmtId="167" formatCode="&quot;Ł&quot;#,##0.00;[Red]\-&quot;Ł&quot;#,##0.00"/>
    <numFmt numFmtId="168" formatCode="_-&quot;Ł&quot;* #,##0_-;\-&quot;Ł&quot;* #,##0_-;_-&quot;Ł&quot;* &quot;-&quot;_-;_-@_-"/>
    <numFmt numFmtId="169" formatCode="_-* #,##0_-;\-* #,##0_-;_-* &quot;-&quot;_-;_-@_-"/>
    <numFmt numFmtId="170" formatCode="_-&quot;Ł&quot;* #,##0.00_-;\-&quot;Ł&quot;* #,##0.00_-;_-&quot;Ł&quot;* &quot;-&quot;??_-;_-@_-"/>
    <numFmt numFmtId="171" formatCode="_-* #,##0.00_-;\-* #,##0.00_-;_-* &quot;-&quot;??_-;_-@_-"/>
    <numFmt numFmtId="172" formatCode="#."/>
    <numFmt numFmtId="173" formatCode="0.0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[$€-2]\ #\ ##,000_);[Red]\([$€-2]\ #\ ##,000\)"/>
    <numFmt numFmtId="178" formatCode="[$¥€-2]\ #\ ##,000_);[Red]\([$€-2]\ #\ ##,000\)"/>
    <numFmt numFmtId="179" formatCode="[$-40E]yyyy\.\ mmmm\ d\."/>
  </numFmts>
  <fonts count="5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sz val="10"/>
      <name val="Times New Roman"/>
      <family val="1"/>
    </font>
    <font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9"/>
      <color indexed="10"/>
      <name val="Times New Roman"/>
      <family val="1"/>
    </font>
    <font>
      <sz val="9"/>
      <color indexed="10"/>
      <name val="Arial CE"/>
      <family val="0"/>
    </font>
    <font>
      <sz val="10"/>
      <color indexed="10"/>
      <name val="Arial CE"/>
      <family val="0"/>
    </font>
    <font>
      <sz val="10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9"/>
      <color rgb="FFFF0000"/>
      <name val="Times New Roman"/>
      <family val="1"/>
    </font>
    <font>
      <sz val="9"/>
      <color rgb="FFFF0000"/>
      <name val="Arial CE"/>
      <family val="0"/>
    </font>
    <font>
      <sz val="10"/>
      <color rgb="FFFF0000"/>
      <name val="Arial CE"/>
      <family val="0"/>
    </font>
    <font>
      <sz val="10"/>
      <color rgb="FFFF0000"/>
      <name val="Times New Roman"/>
      <family val="1"/>
    </font>
    <font>
      <b/>
      <i/>
      <sz val="9"/>
      <color rgb="FFFF0000"/>
      <name val="Times New Roman"/>
      <family val="1"/>
    </font>
    <font>
      <b/>
      <sz val="9"/>
      <color rgb="FFFF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ck"/>
      <right style="thin"/>
      <top style="thin"/>
      <bottom>
        <color indexed="63"/>
      </bottom>
    </border>
    <border>
      <left style="thick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4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1" borderId="0" applyNumberFormat="0" applyBorder="0" applyAlignment="0" applyProtection="0"/>
    <xf numFmtId="0" fontId="34" fillId="14" borderId="0" applyNumberFormat="0" applyBorder="0" applyAlignment="0" applyProtection="0"/>
    <xf numFmtId="0" fontId="34" fillId="5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2" borderId="0" applyNumberFormat="0" applyBorder="0" applyAlignment="0" applyProtection="0"/>
    <xf numFmtId="0" fontId="33" fillId="17" borderId="0" applyNumberFormat="0" applyBorder="0" applyAlignment="0" applyProtection="0"/>
    <xf numFmtId="0" fontId="33" fillId="13" borderId="0" applyNumberFormat="0" applyBorder="0" applyAlignment="0" applyProtection="0"/>
    <xf numFmtId="0" fontId="33" fillId="11" borderId="0" applyNumberFormat="0" applyBorder="0" applyAlignment="0" applyProtection="0"/>
    <xf numFmtId="0" fontId="33" fillId="18" borderId="0" applyNumberFormat="0" applyBorder="0" applyAlignment="0" applyProtection="0"/>
    <xf numFmtId="0" fontId="33" fillId="5" borderId="0" applyNumberFormat="0" applyBorder="0" applyAlignment="0" applyProtection="0"/>
    <xf numFmtId="0" fontId="35" fillId="19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36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1" borderId="7" applyNumberFormat="0" applyFont="0" applyAlignment="0" applyProtection="0"/>
    <xf numFmtId="0" fontId="39" fillId="22" borderId="0" applyNumberFormat="0" applyBorder="0" applyAlignment="0" applyProtection="0"/>
    <xf numFmtId="0" fontId="40" fillId="4" borderId="8" applyNumberFormat="0" applyAlignment="0" applyProtection="0"/>
    <xf numFmtId="0" fontId="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" fillId="0" borderId="0">
      <alignment/>
      <protection/>
    </xf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4" borderId="1" applyNumberFormat="0" applyAlignment="0" applyProtection="0"/>
    <xf numFmtId="9" fontId="0" fillId="0" borderId="0" applyFont="0" applyFill="0" applyBorder="0" applyAlignment="0" applyProtection="0"/>
  </cellStyleXfs>
  <cellXfs count="215">
    <xf numFmtId="0" fontId="0" fillId="0" borderId="0" xfId="0" applyAlignment="1">
      <alignment/>
    </xf>
    <xf numFmtId="0" fontId="4" fillId="0" borderId="0" xfId="56" applyFont="1" applyFill="1" applyAlignment="1">
      <alignment horizontal="left" vertical="center" wrapText="1"/>
      <protection/>
    </xf>
    <xf numFmtId="0" fontId="4" fillId="0" borderId="0" xfId="56" applyFont="1" applyFill="1">
      <alignment/>
      <protection/>
    </xf>
    <xf numFmtId="0" fontId="4" fillId="0" borderId="0" xfId="56" applyFont="1" applyFill="1" applyAlignment="1">
      <alignment vertical="center"/>
      <protection/>
    </xf>
    <xf numFmtId="0" fontId="4" fillId="0" borderId="0" xfId="56" applyFont="1" applyFill="1" applyBorder="1" applyAlignment="1">
      <alignment vertical="center"/>
      <protection/>
    </xf>
    <xf numFmtId="0" fontId="5" fillId="0" borderId="10" xfId="56" applyFont="1" applyFill="1" applyBorder="1" applyAlignment="1">
      <alignment horizontal="center" vertical="center"/>
      <protection/>
    </xf>
    <xf numFmtId="0" fontId="5" fillId="0" borderId="11" xfId="56" applyFont="1" applyFill="1" applyBorder="1" applyAlignment="1">
      <alignment horizontal="center" vertical="center"/>
      <protection/>
    </xf>
    <xf numFmtId="0" fontId="5" fillId="0" borderId="12" xfId="56" applyFont="1" applyFill="1" applyBorder="1" applyAlignment="1">
      <alignment horizontal="center" vertical="center"/>
      <protection/>
    </xf>
    <xf numFmtId="0" fontId="5" fillId="0" borderId="13" xfId="56" applyFont="1" applyFill="1" applyBorder="1" applyAlignment="1">
      <alignment horizontal="center" vertical="center" shrinkToFit="1"/>
      <protection/>
    </xf>
    <xf numFmtId="0" fontId="5" fillId="0" borderId="14" xfId="56" applyFont="1" applyFill="1" applyBorder="1" applyAlignment="1">
      <alignment horizontal="center" vertical="center" shrinkToFit="1"/>
      <protection/>
    </xf>
    <xf numFmtId="0" fontId="5" fillId="0" borderId="15" xfId="56" applyFont="1" applyFill="1" applyBorder="1" applyAlignment="1">
      <alignment horizontal="center" vertical="center"/>
      <protection/>
    </xf>
    <xf numFmtId="0" fontId="4" fillId="0" borderId="11" xfId="56" applyFont="1" applyFill="1" applyBorder="1" applyAlignment="1">
      <alignment vertical="center"/>
      <protection/>
    </xf>
    <xf numFmtId="0" fontId="4" fillId="0" borderId="11" xfId="56" applyFont="1" applyFill="1" applyBorder="1" applyAlignment="1">
      <alignment horizontal="right" vertical="center"/>
      <protection/>
    </xf>
    <xf numFmtId="0" fontId="4" fillId="0" borderId="11" xfId="56" applyFont="1" applyFill="1" applyBorder="1" applyAlignment="1">
      <alignment horizontal="center" vertical="center"/>
      <protection/>
    </xf>
    <xf numFmtId="0" fontId="4" fillId="0" borderId="16" xfId="56" applyFont="1" applyFill="1" applyBorder="1" applyAlignment="1">
      <alignment horizontal="center" vertical="center"/>
      <protection/>
    </xf>
    <xf numFmtId="0" fontId="4" fillId="0" borderId="13" xfId="56" applyFont="1" applyFill="1" applyBorder="1" applyAlignment="1">
      <alignment horizontal="center" vertical="center"/>
      <protection/>
    </xf>
    <xf numFmtId="0" fontId="5" fillId="0" borderId="17" xfId="56" applyFont="1" applyFill="1" applyBorder="1" applyAlignment="1">
      <alignment horizontal="center"/>
      <protection/>
    </xf>
    <xf numFmtId="0" fontId="6" fillId="0" borderId="11" xfId="56" applyFont="1" applyFill="1" applyBorder="1" applyAlignment="1">
      <alignment vertical="center" wrapText="1"/>
      <protection/>
    </xf>
    <xf numFmtId="0" fontId="6" fillId="0" borderId="11" xfId="56" applyFont="1" applyFill="1" applyBorder="1" applyAlignment="1">
      <alignment horizontal="center" vertical="center"/>
      <protection/>
    </xf>
    <xf numFmtId="0" fontId="4" fillId="0" borderId="15" xfId="56" applyFont="1" applyFill="1" applyBorder="1" applyAlignment="1">
      <alignment horizontal="center" vertical="center"/>
      <protection/>
    </xf>
    <xf numFmtId="0" fontId="7" fillId="0" borderId="18" xfId="56" applyFont="1" applyFill="1" applyBorder="1" applyAlignment="1">
      <alignment vertical="center" wrapText="1"/>
      <protection/>
    </xf>
    <xf numFmtId="0" fontId="5" fillId="0" borderId="19" xfId="56" applyFont="1" applyFill="1" applyBorder="1" applyAlignment="1">
      <alignment horizontal="center" vertical="center"/>
      <protection/>
    </xf>
    <xf numFmtId="16" fontId="5" fillId="0" borderId="19" xfId="56" applyNumberFormat="1" applyFont="1" applyFill="1" applyBorder="1" applyAlignment="1" quotePrefix="1">
      <alignment horizontal="center" vertical="center"/>
      <protection/>
    </xf>
    <xf numFmtId="0" fontId="5" fillId="0" borderId="19" xfId="56" applyFont="1" applyFill="1" applyBorder="1" applyAlignment="1" quotePrefix="1">
      <alignment horizontal="center" vertical="center"/>
      <protection/>
    </xf>
    <xf numFmtId="0" fontId="5" fillId="0" borderId="20" xfId="56" applyFont="1" applyFill="1" applyBorder="1" applyAlignment="1">
      <alignment horizontal="center" vertical="center"/>
      <protection/>
    </xf>
    <xf numFmtId="0" fontId="4" fillId="0" borderId="12" xfId="56" applyFont="1" applyFill="1" applyBorder="1" applyAlignment="1">
      <alignment vertical="center"/>
      <protection/>
    </xf>
    <xf numFmtId="0" fontId="4" fillId="0" borderId="12" xfId="56" applyFont="1" applyFill="1" applyBorder="1" applyAlignment="1">
      <alignment horizontal="center" vertical="center"/>
      <protection/>
    </xf>
    <xf numFmtId="172" fontId="4" fillId="0" borderId="21" xfId="56" applyNumberFormat="1" applyFont="1" applyFill="1" applyBorder="1" applyAlignment="1">
      <alignment vertical="top"/>
      <protection/>
    </xf>
    <xf numFmtId="0" fontId="4" fillId="0" borderId="16" xfId="0" applyFont="1" applyFill="1" applyBorder="1" applyAlignment="1">
      <alignment horizontal="right" vertical="center"/>
    </xf>
    <xf numFmtId="0" fontId="4" fillId="0" borderId="10" xfId="56" applyFont="1" applyFill="1" applyBorder="1" applyAlignment="1">
      <alignment horizontal="center" vertical="center"/>
      <protection/>
    </xf>
    <xf numFmtId="0" fontId="6" fillId="0" borderId="13" xfId="56" applyFont="1" applyFill="1" applyBorder="1" applyAlignment="1">
      <alignment vertical="center" wrapText="1"/>
      <protection/>
    </xf>
    <xf numFmtId="0" fontId="4" fillId="0" borderId="14" xfId="56" applyFont="1" applyFill="1" applyBorder="1" applyAlignment="1">
      <alignment horizontal="center" vertical="center"/>
      <protection/>
    </xf>
    <xf numFmtId="0" fontId="5" fillId="0" borderId="12" xfId="56" applyFont="1" applyFill="1" applyBorder="1" applyAlignment="1">
      <alignment vertical="center"/>
      <protection/>
    </xf>
    <xf numFmtId="0" fontId="5" fillId="0" borderId="22" xfId="56" applyFont="1" applyFill="1" applyBorder="1" applyAlignment="1">
      <alignment vertical="center"/>
      <protection/>
    </xf>
    <xf numFmtId="0" fontId="5" fillId="0" borderId="10" xfId="56" applyFont="1" applyFill="1" applyBorder="1" applyAlignment="1">
      <alignment vertical="center"/>
      <protection/>
    </xf>
    <xf numFmtId="0" fontId="4" fillId="0" borderId="0" xfId="56" applyFont="1" applyFill="1" applyBorder="1" applyAlignment="1">
      <alignment horizontal="center" vertical="center"/>
      <protection/>
    </xf>
    <xf numFmtId="0" fontId="5" fillId="0" borderId="0" xfId="56" applyFont="1" applyFill="1" applyAlignment="1">
      <alignment horizontal="left" vertical="center" wrapText="1"/>
      <protection/>
    </xf>
    <xf numFmtId="0" fontId="5" fillId="0" borderId="0" xfId="56" applyFont="1" applyFill="1">
      <alignment/>
      <protection/>
    </xf>
    <xf numFmtId="172" fontId="4" fillId="0" borderId="23" xfId="56" applyNumberFormat="1" applyFont="1" applyFill="1" applyBorder="1" applyAlignment="1">
      <alignment vertical="top"/>
      <protection/>
    </xf>
    <xf numFmtId="0" fontId="4" fillId="0" borderId="24" xfId="56" applyFont="1" applyFill="1" applyBorder="1" applyAlignment="1">
      <alignment horizontal="center" vertical="center"/>
      <protection/>
    </xf>
    <xf numFmtId="0" fontId="4" fillId="0" borderId="25" xfId="56" applyFont="1" applyFill="1" applyBorder="1" applyAlignment="1">
      <alignment horizontal="center" vertical="center"/>
      <protection/>
    </xf>
    <xf numFmtId="0" fontId="4" fillId="0" borderId="11" xfId="56" applyFont="1" applyFill="1" applyBorder="1" applyAlignment="1">
      <alignment horizontal="left" vertical="center" wrapText="1"/>
      <protection/>
    </xf>
    <xf numFmtId="9" fontId="4" fillId="0" borderId="11" xfId="56" applyNumberFormat="1" applyFont="1" applyFill="1" applyBorder="1" applyAlignment="1">
      <alignment horizontal="left" vertical="center" wrapText="1"/>
      <protection/>
    </xf>
    <xf numFmtId="0" fontId="6" fillId="0" borderId="15" xfId="56" applyFont="1" applyFill="1" applyBorder="1" applyAlignment="1">
      <alignment vertical="center" wrapText="1"/>
      <protection/>
    </xf>
    <xf numFmtId="0" fontId="6" fillId="0" borderId="15" xfId="56" applyFont="1" applyFill="1" applyBorder="1" applyAlignment="1">
      <alignment horizontal="center" vertical="center"/>
      <protection/>
    </xf>
    <xf numFmtId="0" fontId="4" fillId="0" borderId="26" xfId="56" applyFont="1" applyFill="1" applyBorder="1" applyAlignment="1">
      <alignment horizontal="center" vertical="center"/>
      <protection/>
    </xf>
    <xf numFmtId="9" fontId="4" fillId="0" borderId="16" xfId="56" applyNumberFormat="1" applyFont="1" applyFill="1" applyBorder="1" applyAlignment="1">
      <alignment horizontal="left" vertical="center" wrapText="1"/>
      <protection/>
    </xf>
    <xf numFmtId="172" fontId="4" fillId="0" borderId="27" xfId="56" applyNumberFormat="1" applyFont="1" applyFill="1" applyBorder="1" applyAlignment="1">
      <alignment vertical="top"/>
      <protection/>
    </xf>
    <xf numFmtId="0" fontId="6" fillId="0" borderId="28" xfId="56" applyFont="1" applyFill="1" applyBorder="1" applyAlignment="1">
      <alignment vertical="center" wrapText="1"/>
      <protection/>
    </xf>
    <xf numFmtId="0" fontId="4" fillId="0" borderId="29" xfId="56" applyFont="1" applyFill="1" applyBorder="1" applyAlignment="1">
      <alignment horizontal="center" vertical="center"/>
      <protection/>
    </xf>
    <xf numFmtId="0" fontId="6" fillId="0" borderId="29" xfId="56" applyFont="1" applyFill="1" applyBorder="1" applyAlignment="1">
      <alignment horizontal="center" vertical="center"/>
      <protection/>
    </xf>
    <xf numFmtId="0" fontId="5" fillId="0" borderId="30" xfId="56" applyFont="1" applyFill="1" applyBorder="1" applyAlignment="1">
      <alignment horizontal="center" vertical="center"/>
      <protection/>
    </xf>
    <xf numFmtId="172" fontId="4" fillId="0" borderId="17" xfId="56" applyNumberFormat="1" applyFont="1" applyFill="1" applyBorder="1" applyAlignment="1">
      <alignment vertical="top"/>
      <protection/>
    </xf>
    <xf numFmtId="172" fontId="4" fillId="0" borderId="31" xfId="56" applyNumberFormat="1" applyFont="1" applyFill="1" applyBorder="1" applyAlignment="1">
      <alignment vertical="top"/>
      <protection/>
    </xf>
    <xf numFmtId="0" fontId="6" fillId="0" borderId="13" xfId="56" applyFont="1" applyFill="1" applyBorder="1" applyAlignment="1">
      <alignment horizontal="center" vertical="center"/>
      <protection/>
    </xf>
    <xf numFmtId="0" fontId="5" fillId="0" borderId="13" xfId="56" applyFont="1" applyFill="1" applyBorder="1" applyAlignment="1">
      <alignment horizontal="center" vertical="center"/>
      <protection/>
    </xf>
    <xf numFmtId="172" fontId="4" fillId="0" borderId="32" xfId="56" applyNumberFormat="1" applyFont="1" applyFill="1" applyBorder="1" applyAlignment="1">
      <alignment vertical="top"/>
      <protection/>
    </xf>
    <xf numFmtId="0" fontId="6" fillId="0" borderId="33" xfId="56" applyFont="1" applyFill="1" applyBorder="1" applyAlignment="1">
      <alignment horizontal="center" vertical="center"/>
      <protection/>
    </xf>
    <xf numFmtId="0" fontId="5" fillId="0" borderId="0" xfId="56" applyFont="1" applyFill="1" applyBorder="1" applyAlignment="1">
      <alignment horizontal="center"/>
      <protection/>
    </xf>
    <xf numFmtId="0" fontId="8" fillId="0" borderId="0" xfId="56" applyFont="1" applyFill="1" applyBorder="1" applyAlignment="1">
      <alignment horizontal="center" vertical="center"/>
      <protection/>
    </xf>
    <xf numFmtId="0" fontId="5" fillId="0" borderId="11" xfId="56" applyFont="1" applyFill="1" applyBorder="1" applyAlignment="1">
      <alignment vertical="center"/>
      <protection/>
    </xf>
    <xf numFmtId="9" fontId="5" fillId="0" borderId="11" xfId="56" applyNumberFormat="1" applyFont="1" applyFill="1" applyBorder="1" applyAlignment="1">
      <alignment horizontal="left" vertical="center" wrapText="1"/>
      <protection/>
    </xf>
    <xf numFmtId="0" fontId="7" fillId="0" borderId="22" xfId="56" applyFont="1" applyFill="1" applyBorder="1" applyAlignment="1">
      <alignment horizontal="center" vertical="center" wrapText="1"/>
      <protection/>
    </xf>
    <xf numFmtId="0" fontId="5" fillId="0" borderId="20" xfId="56" applyFont="1" applyFill="1" applyBorder="1" applyAlignment="1" quotePrefix="1">
      <alignment horizontal="center" vertical="center"/>
      <protection/>
    </xf>
    <xf numFmtId="0" fontId="6" fillId="0" borderId="12" xfId="56" applyFont="1" applyFill="1" applyBorder="1" applyAlignment="1">
      <alignment horizontal="center" vertical="center"/>
      <protection/>
    </xf>
    <xf numFmtId="0" fontId="5" fillId="0" borderId="34" xfId="56" applyFont="1" applyFill="1" applyBorder="1" applyAlignment="1">
      <alignment horizontal="center" vertical="center" shrinkToFit="1"/>
      <protection/>
    </xf>
    <xf numFmtId="0" fontId="5" fillId="0" borderId="35" xfId="56" applyFont="1" applyFill="1" applyBorder="1" applyAlignment="1">
      <alignment horizontal="center" vertical="center" shrinkToFit="1"/>
      <protection/>
    </xf>
    <xf numFmtId="0" fontId="4" fillId="0" borderId="13" xfId="56" applyFont="1" applyFill="1" applyBorder="1" applyAlignment="1">
      <alignment horizontal="right" vertical="center"/>
      <protection/>
    </xf>
    <xf numFmtId="0" fontId="4" fillId="0" borderId="16" xfId="56" applyFont="1" applyFill="1" applyBorder="1" applyAlignment="1">
      <alignment vertical="center"/>
      <protection/>
    </xf>
    <xf numFmtId="0" fontId="4" fillId="0" borderId="16" xfId="56" applyFont="1" applyFill="1" applyBorder="1" applyAlignment="1">
      <alignment horizontal="right" vertical="center"/>
      <protection/>
    </xf>
    <xf numFmtId="0" fontId="5" fillId="0" borderId="26" xfId="56" applyFont="1" applyFill="1" applyBorder="1" applyAlignment="1">
      <alignment horizontal="center" vertical="center"/>
      <protection/>
    </xf>
    <xf numFmtId="9" fontId="5" fillId="0" borderId="16" xfId="56" applyNumberFormat="1" applyFont="1" applyFill="1" applyBorder="1" applyAlignment="1">
      <alignment horizontal="left" vertical="center" wrapText="1"/>
      <protection/>
    </xf>
    <xf numFmtId="0" fontId="7" fillId="0" borderId="36" xfId="56" applyFont="1" applyFill="1" applyBorder="1" applyAlignment="1">
      <alignment horizontal="center" vertical="center" wrapText="1"/>
      <protection/>
    </xf>
    <xf numFmtId="0" fontId="5" fillId="0" borderId="36" xfId="56" applyFont="1" applyFill="1" applyBorder="1" applyAlignment="1">
      <alignment horizontal="center" vertical="center"/>
      <protection/>
    </xf>
    <xf numFmtId="0" fontId="4" fillId="0" borderId="0" xfId="56" applyFont="1" applyFill="1" applyAlignment="1">
      <alignment horizontal="center" vertical="center"/>
      <protection/>
    </xf>
    <xf numFmtId="0" fontId="7" fillId="0" borderId="10" xfId="56" applyFont="1" applyFill="1" applyBorder="1" applyAlignment="1">
      <alignment horizontal="left" vertical="center" wrapText="1"/>
      <protection/>
    </xf>
    <xf numFmtId="0" fontId="5" fillId="0" borderId="34" xfId="56" applyFont="1" applyFill="1" applyBorder="1" applyAlignment="1">
      <alignment vertical="center"/>
      <protection/>
    </xf>
    <xf numFmtId="0" fontId="5" fillId="0" borderId="35" xfId="56" applyFont="1" applyFill="1" applyBorder="1" applyAlignment="1">
      <alignment vertical="center"/>
      <protection/>
    </xf>
    <xf numFmtId="0" fontId="5" fillId="0" borderId="14" xfId="56" applyFont="1" applyFill="1" applyBorder="1" applyAlignment="1">
      <alignment horizontal="center" vertical="center"/>
      <protection/>
    </xf>
    <xf numFmtId="0" fontId="4" fillId="0" borderId="22" xfId="56" applyFont="1" applyFill="1" applyBorder="1" applyAlignment="1">
      <alignment horizontal="center" vertical="center"/>
      <protection/>
    </xf>
    <xf numFmtId="0" fontId="4" fillId="0" borderId="34" xfId="56" applyFont="1" applyFill="1" applyBorder="1" applyAlignment="1">
      <alignment vertical="center"/>
      <protection/>
    </xf>
    <xf numFmtId="0" fontId="4" fillId="0" borderId="37" xfId="56" applyFont="1" applyFill="1" applyBorder="1" applyAlignment="1">
      <alignment horizontal="center" vertical="center"/>
      <protection/>
    </xf>
    <xf numFmtId="0" fontId="4" fillId="0" borderId="34" xfId="56" applyFont="1" applyFill="1" applyBorder="1" applyAlignment="1">
      <alignment horizontal="center" vertical="center"/>
      <protection/>
    </xf>
    <xf numFmtId="0" fontId="4" fillId="0" borderId="22" xfId="56" applyFont="1" applyFill="1" applyBorder="1">
      <alignment/>
      <protection/>
    </xf>
    <xf numFmtId="172" fontId="5" fillId="0" borderId="38" xfId="56" applyNumberFormat="1" applyFont="1" applyFill="1" applyBorder="1" applyAlignment="1">
      <alignment vertical="top"/>
      <protection/>
    </xf>
    <xf numFmtId="0" fontId="5" fillId="0" borderId="10" xfId="56" applyFont="1" applyFill="1" applyBorder="1" applyAlignment="1">
      <alignment horizontal="left" vertical="center"/>
      <protection/>
    </xf>
    <xf numFmtId="0" fontId="5" fillId="0" borderId="12" xfId="56" applyFont="1" applyFill="1" applyBorder="1" applyAlignment="1">
      <alignment horizontal="left" vertical="center"/>
      <protection/>
    </xf>
    <xf numFmtId="0" fontId="5" fillId="0" borderId="22" xfId="56" applyFont="1" applyFill="1" applyBorder="1" applyAlignment="1">
      <alignment horizontal="left" vertical="center"/>
      <protection/>
    </xf>
    <xf numFmtId="0" fontId="4" fillId="0" borderId="0" xfId="56" applyFont="1" applyFill="1" applyBorder="1" applyAlignment="1">
      <alignment horizontal="left" vertical="center" wrapText="1"/>
      <protection/>
    </xf>
    <xf numFmtId="14" fontId="5" fillId="0" borderId="36" xfId="56" applyNumberFormat="1" applyFont="1" applyFill="1" applyBorder="1" applyAlignment="1">
      <alignment horizontal="left" vertical="center" wrapText="1"/>
      <protection/>
    </xf>
    <xf numFmtId="9" fontId="4" fillId="0" borderId="13" xfId="56" applyNumberFormat="1" applyFont="1" applyFill="1" applyBorder="1" applyAlignment="1">
      <alignment horizontal="left" vertical="center" wrapText="1"/>
      <protection/>
    </xf>
    <xf numFmtId="0" fontId="6" fillId="0" borderId="25" xfId="56" applyFont="1" applyFill="1" applyBorder="1" applyAlignment="1">
      <alignment horizontal="center" vertical="center"/>
      <protection/>
    </xf>
    <xf numFmtId="0" fontId="4" fillId="0" borderId="16" xfId="56" applyFont="1" applyFill="1" applyBorder="1" applyAlignment="1">
      <alignment horizontal="left" vertical="center" wrapText="1"/>
      <protection/>
    </xf>
    <xf numFmtId="0" fontId="5" fillId="0" borderId="11" xfId="56" applyFont="1" applyFill="1" applyBorder="1" applyAlignment="1">
      <alignment horizontal="left" vertical="center" wrapText="1"/>
      <protection/>
    </xf>
    <xf numFmtId="0" fontId="4" fillId="0" borderId="11" xfId="56" applyFont="1" applyFill="1" applyBorder="1" applyAlignment="1">
      <alignment horizontal="center" vertical="center" shrinkToFit="1"/>
      <protection/>
    </xf>
    <xf numFmtId="0" fontId="4" fillId="0" borderId="0" xfId="56" applyFont="1" applyFill="1" applyBorder="1" applyAlignment="1">
      <alignment horizontal="center" vertical="center" shrinkToFit="1"/>
      <protection/>
    </xf>
    <xf numFmtId="0" fontId="4" fillId="0" borderId="11" xfId="56" applyFont="1" applyFill="1" applyBorder="1" applyAlignment="1">
      <alignment horizontal="center"/>
      <protection/>
    </xf>
    <xf numFmtId="0" fontId="4" fillId="0" borderId="11" xfId="56" applyFont="1" applyFill="1" applyBorder="1">
      <alignment/>
      <protection/>
    </xf>
    <xf numFmtId="0" fontId="4" fillId="0" borderId="13" xfId="56" applyFont="1" applyFill="1" applyBorder="1" applyAlignment="1">
      <alignment horizontal="left" vertical="center" wrapText="1"/>
      <protection/>
    </xf>
    <xf numFmtId="0" fontId="4" fillId="0" borderId="11" xfId="0" applyFont="1" applyFill="1" applyBorder="1" applyAlignment="1">
      <alignment horizontal="left" wrapText="1" indent="1"/>
    </xf>
    <xf numFmtId="0" fontId="6" fillId="0" borderId="22" xfId="56" applyFont="1" applyFill="1" applyBorder="1" applyAlignment="1">
      <alignment horizontal="center" vertical="center"/>
      <protection/>
    </xf>
    <xf numFmtId="0" fontId="6" fillId="0" borderId="0" xfId="56" applyFont="1" applyFill="1" applyBorder="1" applyAlignment="1">
      <alignment horizontal="center" vertical="center"/>
      <protection/>
    </xf>
    <xf numFmtId="0" fontId="3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left" vertical="top" wrapText="1" indent="1"/>
    </xf>
    <xf numFmtId="0" fontId="4" fillId="0" borderId="26" xfId="0" applyFont="1" applyFill="1" applyBorder="1" applyAlignment="1">
      <alignment horizontal="left" wrapText="1" indent="1"/>
    </xf>
    <xf numFmtId="0" fontId="4" fillId="0" borderId="11" xfId="0" applyFont="1" applyFill="1" applyBorder="1" applyAlignment="1">
      <alignment horizontal="left" indent="1"/>
    </xf>
    <xf numFmtId="0" fontId="7" fillId="0" borderId="39" xfId="56" applyFont="1" applyFill="1" applyBorder="1" applyAlignment="1">
      <alignment horizontal="center" vertical="center" wrapText="1"/>
      <protection/>
    </xf>
    <xf numFmtId="0" fontId="4" fillId="0" borderId="40" xfId="56" applyFont="1" applyFill="1" applyBorder="1">
      <alignment/>
      <protection/>
    </xf>
    <xf numFmtId="0" fontId="4" fillId="0" borderId="41" xfId="56" applyFont="1" applyFill="1" applyBorder="1">
      <alignment/>
      <protection/>
    </xf>
    <xf numFmtId="0" fontId="4" fillId="0" borderId="42" xfId="56" applyFont="1" applyFill="1" applyBorder="1">
      <alignment/>
      <protection/>
    </xf>
    <xf numFmtId="0" fontId="5" fillId="0" borderId="0" xfId="56" applyFont="1" applyFill="1" applyBorder="1" applyAlignment="1">
      <alignment horizontal="center"/>
      <protection/>
    </xf>
    <xf numFmtId="0" fontId="0" fillId="0" borderId="0" xfId="0" applyFont="1" applyFill="1" applyBorder="1" applyAlignment="1">
      <alignment/>
    </xf>
    <xf numFmtId="0" fontId="4" fillId="0" borderId="11" xfId="56" applyFont="1" applyFill="1" applyBorder="1" applyAlignment="1">
      <alignment horizontal="left"/>
      <protection/>
    </xf>
    <xf numFmtId="0" fontId="5" fillId="0" borderId="11" xfId="56" applyFont="1" applyFill="1" applyBorder="1" applyAlignment="1">
      <alignment horizontal="center" vertical="center"/>
      <protection/>
    </xf>
    <xf numFmtId="0" fontId="4" fillId="0" borderId="11" xfId="56" applyFont="1" applyFill="1" applyBorder="1" applyAlignment="1">
      <alignment wrapText="1"/>
      <protection/>
    </xf>
    <xf numFmtId="0" fontId="0" fillId="0" borderId="11" xfId="0" applyFont="1" applyFill="1" applyBorder="1" applyAlignment="1">
      <alignment/>
    </xf>
    <xf numFmtId="0" fontId="4" fillId="0" borderId="13" xfId="56" applyFont="1" applyFill="1" applyBorder="1" applyAlignment="1">
      <alignment horizontal="left"/>
      <protection/>
    </xf>
    <xf numFmtId="0" fontId="5" fillId="0" borderId="11" xfId="56" applyFont="1" applyFill="1" applyBorder="1" applyAlignment="1">
      <alignment horizontal="left"/>
      <protection/>
    </xf>
    <xf numFmtId="0" fontId="4" fillId="0" borderId="11" xfId="56" applyFont="1" applyFill="1" applyBorder="1" applyAlignment="1">
      <alignment shrinkToFit="1"/>
      <protection/>
    </xf>
    <xf numFmtId="0" fontId="9" fillId="0" borderId="11" xfId="0" applyFont="1" applyFill="1" applyBorder="1" applyAlignment="1">
      <alignment/>
    </xf>
    <xf numFmtId="0" fontId="5" fillId="0" borderId="12" xfId="56" applyFont="1" applyFill="1" applyBorder="1" applyAlignment="1">
      <alignment horizontal="center" shrinkToFit="1"/>
      <protection/>
    </xf>
    <xf numFmtId="0" fontId="5" fillId="0" borderId="22" xfId="56" applyFont="1" applyFill="1" applyBorder="1" applyAlignment="1">
      <alignment horizontal="center" shrinkToFit="1"/>
      <protection/>
    </xf>
    <xf numFmtId="0" fontId="4" fillId="0" borderId="11" xfId="56" applyFont="1" applyFill="1" applyBorder="1" applyAlignment="1">
      <alignment horizontal="left" shrinkToFit="1"/>
      <protection/>
    </xf>
    <xf numFmtId="0" fontId="4" fillId="0" borderId="11" xfId="56" applyFont="1" applyFill="1" applyBorder="1" applyAlignment="1">
      <alignment/>
      <protection/>
    </xf>
    <xf numFmtId="0" fontId="4" fillId="0" borderId="16" xfId="56" applyFont="1" applyFill="1" applyBorder="1" applyAlignment="1">
      <alignment horizontal="left" shrinkToFit="1"/>
      <protection/>
    </xf>
    <xf numFmtId="0" fontId="5" fillId="0" borderId="11" xfId="56" applyFont="1" applyFill="1" applyBorder="1" applyAlignment="1">
      <alignment horizontal="center"/>
      <protection/>
    </xf>
    <xf numFmtId="172" fontId="4" fillId="0" borderId="11" xfId="56" applyNumberFormat="1" applyFont="1" applyFill="1" applyBorder="1" applyAlignment="1">
      <alignment vertical="top"/>
      <protection/>
    </xf>
    <xf numFmtId="0" fontId="5" fillId="0" borderId="21" xfId="56" applyFont="1" applyFill="1" applyBorder="1" applyAlignment="1">
      <alignment horizontal="left" vertical="center"/>
      <protection/>
    </xf>
    <xf numFmtId="0" fontId="5" fillId="0" borderId="10" xfId="56" applyFont="1" applyFill="1" applyBorder="1" applyAlignment="1">
      <alignment horizontal="left" vertical="center"/>
      <protection/>
    </xf>
    <xf numFmtId="0" fontId="5" fillId="0" borderId="12" xfId="56" applyFont="1" applyFill="1" applyBorder="1" applyAlignment="1">
      <alignment horizontal="left" vertical="center"/>
      <protection/>
    </xf>
    <xf numFmtId="0" fontId="5" fillId="0" borderId="22" xfId="56" applyFont="1" applyFill="1" applyBorder="1" applyAlignment="1">
      <alignment horizontal="left" vertical="center"/>
      <protection/>
    </xf>
    <xf numFmtId="0" fontId="7" fillId="0" borderId="12" xfId="56" applyFont="1" applyFill="1" applyBorder="1" applyAlignment="1">
      <alignment horizontal="center" vertical="center" wrapText="1"/>
      <protection/>
    </xf>
    <xf numFmtId="0" fontId="7" fillId="0" borderId="10" xfId="56" applyFont="1" applyFill="1" applyBorder="1" applyAlignment="1">
      <alignment horizontal="center" vertical="center" wrapText="1"/>
      <protection/>
    </xf>
    <xf numFmtId="0" fontId="6" fillId="0" borderId="20" xfId="56" applyFont="1" applyFill="1" applyBorder="1" applyAlignment="1">
      <alignment horizontal="center" vertical="center"/>
      <protection/>
    </xf>
    <xf numFmtId="0" fontId="6" fillId="0" borderId="18" xfId="56" applyFont="1" applyFill="1" applyBorder="1" applyAlignment="1">
      <alignment horizontal="center" vertical="center"/>
      <protection/>
    </xf>
    <xf numFmtId="0" fontId="5" fillId="0" borderId="11" xfId="56" applyFont="1" applyFill="1" applyBorder="1" applyAlignment="1">
      <alignment horizontal="center" vertical="center" wrapText="1"/>
      <protection/>
    </xf>
    <xf numFmtId="172" fontId="4" fillId="0" borderId="16" xfId="56" applyNumberFormat="1" applyFont="1" applyFill="1" applyBorder="1" applyAlignment="1">
      <alignment horizontal="left" vertical="top"/>
      <protection/>
    </xf>
    <xf numFmtId="0" fontId="5" fillId="0" borderId="12" xfId="56" applyFont="1" applyFill="1" applyBorder="1" applyAlignment="1">
      <alignment horizontal="center" vertical="center"/>
      <protection/>
    </xf>
    <xf numFmtId="0" fontId="5" fillId="0" borderId="22" xfId="56" applyFont="1" applyFill="1" applyBorder="1" applyAlignment="1">
      <alignment horizontal="center" vertical="center"/>
      <protection/>
    </xf>
    <xf numFmtId="0" fontId="5" fillId="0" borderId="10" xfId="56" applyFont="1" applyFill="1" applyBorder="1" applyAlignment="1">
      <alignment horizontal="center" vertical="center"/>
      <protection/>
    </xf>
    <xf numFmtId="0" fontId="5" fillId="0" borderId="0" xfId="56" applyFont="1" applyFill="1" applyBorder="1" applyAlignment="1">
      <alignment/>
      <protection/>
    </xf>
    <xf numFmtId="0" fontId="5" fillId="0" borderId="43" xfId="56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5" fillId="0" borderId="11" xfId="56" applyFont="1" applyFill="1" applyBorder="1" applyAlignment="1">
      <alignment horizontal="center" vertical="center" wrapText="1"/>
      <protection/>
    </xf>
    <xf numFmtId="0" fontId="5" fillId="0" borderId="13" xfId="56" applyFont="1" applyFill="1" applyBorder="1" applyAlignment="1">
      <alignment horizontal="center" vertical="center" wrapText="1"/>
      <protection/>
    </xf>
    <xf numFmtId="0" fontId="4" fillId="0" borderId="0" xfId="56" applyFont="1" applyFill="1" applyBorder="1" applyAlignment="1">
      <alignment horizontal="center"/>
      <protection/>
    </xf>
    <xf numFmtId="0" fontId="5" fillId="0" borderId="45" xfId="56" applyFont="1" applyFill="1" applyBorder="1" applyAlignment="1">
      <alignment horizontal="center" vertical="center"/>
      <protection/>
    </xf>
    <xf numFmtId="0" fontId="6" fillId="0" borderId="0" xfId="56" applyFont="1" applyFill="1" applyBorder="1" applyAlignment="1">
      <alignment horizontal="center"/>
      <protection/>
    </xf>
    <xf numFmtId="0" fontId="8" fillId="0" borderId="0" xfId="56" applyFont="1" applyFill="1" applyBorder="1" applyAlignment="1">
      <alignment horizontal="center" vertical="center"/>
      <protection/>
    </xf>
    <xf numFmtId="0" fontId="6" fillId="0" borderId="0" xfId="56" applyFont="1" applyFill="1" applyBorder="1" applyAlignment="1">
      <alignment horizontal="left"/>
      <protection/>
    </xf>
    <xf numFmtId="0" fontId="4" fillId="0" borderId="27" xfId="56" applyFont="1" applyFill="1" applyBorder="1" applyAlignment="1">
      <alignment horizontal="center"/>
      <protection/>
    </xf>
    <xf numFmtId="0" fontId="4" fillId="0" borderId="46" xfId="56" applyFont="1" applyFill="1" applyBorder="1" applyAlignment="1">
      <alignment horizontal="center"/>
      <protection/>
    </xf>
    <xf numFmtId="0" fontId="4" fillId="0" borderId="47" xfId="56" applyFont="1" applyFill="1" applyBorder="1" applyAlignment="1">
      <alignment/>
      <protection/>
    </xf>
    <xf numFmtId="0" fontId="4" fillId="0" borderId="48" xfId="56" applyFont="1" applyFill="1" applyBorder="1" applyAlignment="1">
      <alignment/>
      <protection/>
    </xf>
    <xf numFmtId="0" fontId="5" fillId="0" borderId="49" xfId="56" applyFont="1" applyFill="1" applyBorder="1" applyAlignment="1">
      <alignment horizontal="center" vertical="center" wrapText="1"/>
      <protection/>
    </xf>
    <xf numFmtId="0" fontId="0" fillId="0" borderId="47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50" xfId="0" applyFont="1" applyFill="1" applyBorder="1" applyAlignment="1">
      <alignment horizontal="center" vertical="center" wrapText="1"/>
    </xf>
    <xf numFmtId="0" fontId="0" fillId="0" borderId="51" xfId="0" applyFont="1" applyFill="1" applyBorder="1" applyAlignment="1">
      <alignment horizontal="center" vertical="center" wrapText="1"/>
    </xf>
    <xf numFmtId="0" fontId="5" fillId="0" borderId="47" xfId="56" applyFont="1" applyFill="1" applyBorder="1" applyAlignment="1">
      <alignment horizontal="center" vertical="center"/>
      <protection/>
    </xf>
    <xf numFmtId="0" fontId="5" fillId="0" borderId="50" xfId="56" applyFont="1" applyFill="1" applyBorder="1" applyAlignment="1">
      <alignment horizontal="center" vertical="center"/>
      <protection/>
    </xf>
    <xf numFmtId="0" fontId="5" fillId="0" borderId="12" xfId="56" applyFont="1" applyFill="1" applyBorder="1" applyAlignment="1">
      <alignment horizontal="center"/>
      <protection/>
    </xf>
    <xf numFmtId="0" fontId="5" fillId="0" borderId="22" xfId="56" applyFont="1" applyFill="1" applyBorder="1" applyAlignment="1">
      <alignment horizontal="center"/>
      <protection/>
    </xf>
    <xf numFmtId="0" fontId="46" fillId="0" borderId="11" xfId="56" applyFont="1" applyFill="1" applyBorder="1">
      <alignment/>
      <protection/>
    </xf>
    <xf numFmtId="0" fontId="46" fillId="0" borderId="11" xfId="56" applyFont="1" applyFill="1" applyBorder="1" applyAlignment="1">
      <alignment shrinkToFit="1"/>
      <protection/>
    </xf>
    <xf numFmtId="0" fontId="47" fillId="0" borderId="11" xfId="0" applyFont="1" applyFill="1" applyBorder="1" applyAlignment="1">
      <alignment/>
    </xf>
    <xf numFmtId="0" fontId="46" fillId="0" borderId="16" xfId="56" applyFont="1" applyFill="1" applyBorder="1" applyAlignment="1">
      <alignment vertical="center"/>
      <protection/>
    </xf>
    <xf numFmtId="0" fontId="46" fillId="0" borderId="11" xfId="56" applyFont="1" applyFill="1" applyBorder="1" applyAlignment="1">
      <alignment horizontal="right" vertical="center"/>
      <protection/>
    </xf>
    <xf numFmtId="0" fontId="46" fillId="0" borderId="11" xfId="56" applyFont="1" applyFill="1" applyBorder="1" applyAlignment="1">
      <alignment horizontal="center" vertical="center"/>
      <protection/>
    </xf>
    <xf numFmtId="0" fontId="46" fillId="0" borderId="0" xfId="56" applyFont="1" applyFill="1" applyBorder="1" applyAlignment="1">
      <alignment horizontal="center" vertical="center"/>
      <protection/>
    </xf>
    <xf numFmtId="0" fontId="46" fillId="0" borderId="11" xfId="56" applyFont="1" applyFill="1" applyBorder="1" applyAlignment="1">
      <alignment horizontal="left" vertical="center" wrapText="1"/>
      <protection/>
    </xf>
    <xf numFmtId="0" fontId="46" fillId="0" borderId="0" xfId="56" applyFont="1" applyFill="1" applyAlignment="1">
      <alignment horizontal="left" vertical="center" wrapText="1"/>
      <protection/>
    </xf>
    <xf numFmtId="0" fontId="46" fillId="0" borderId="0" xfId="56" applyFont="1" applyFill="1">
      <alignment/>
      <protection/>
    </xf>
    <xf numFmtId="172" fontId="46" fillId="0" borderId="11" xfId="56" applyNumberFormat="1" applyFont="1" applyFill="1" applyBorder="1" applyAlignment="1">
      <alignment horizontal="left" vertical="top"/>
      <protection/>
    </xf>
    <xf numFmtId="0" fontId="46" fillId="0" borderId="16" xfId="0" applyFont="1" applyFill="1" applyBorder="1" applyAlignment="1">
      <alignment horizontal="right" vertical="center"/>
    </xf>
    <xf numFmtId="0" fontId="46" fillId="0" borderId="22" xfId="56" applyFont="1" applyFill="1" applyBorder="1" applyAlignment="1">
      <alignment horizontal="center" vertical="center"/>
      <protection/>
    </xf>
    <xf numFmtId="0" fontId="48" fillId="0" borderId="11" xfId="0" applyFont="1" applyFill="1" applyBorder="1" applyAlignment="1">
      <alignment/>
    </xf>
    <xf numFmtId="0" fontId="46" fillId="0" borderId="10" xfId="56" applyFont="1" applyFill="1" applyBorder="1" applyAlignment="1">
      <alignment horizontal="center" vertical="center"/>
      <protection/>
    </xf>
    <xf numFmtId="0" fontId="46" fillId="0" borderId="11" xfId="56" applyFont="1" applyFill="1" applyBorder="1" applyAlignment="1">
      <alignment horizontal="left"/>
      <protection/>
    </xf>
    <xf numFmtId="172" fontId="46" fillId="0" borderId="21" xfId="56" applyNumberFormat="1" applyFont="1" applyFill="1" applyBorder="1" applyAlignment="1">
      <alignment vertical="top"/>
      <protection/>
    </xf>
    <xf numFmtId="0" fontId="46" fillId="0" borderId="11" xfId="0" applyFont="1" applyFill="1" applyBorder="1" applyAlignment="1">
      <alignment horizontal="left" vertical="top" wrapText="1" indent="1"/>
    </xf>
    <xf numFmtId="9" fontId="46" fillId="0" borderId="11" xfId="56" applyNumberFormat="1" applyFont="1" applyFill="1" applyBorder="1" applyAlignment="1">
      <alignment horizontal="left" vertical="center" wrapText="1"/>
      <protection/>
    </xf>
    <xf numFmtId="0" fontId="46" fillId="0" borderId="11" xfId="56" applyFont="1" applyFill="1" applyBorder="1" applyAlignment="1">
      <alignment horizontal="center"/>
      <protection/>
    </xf>
    <xf numFmtId="0" fontId="46" fillId="0" borderId="11" xfId="56" applyFont="1" applyFill="1" applyBorder="1" applyAlignment="1">
      <alignment wrapText="1"/>
      <protection/>
    </xf>
    <xf numFmtId="0" fontId="46" fillId="0" borderId="16" xfId="56" applyFont="1" applyFill="1" applyBorder="1" applyAlignment="1">
      <alignment shrinkToFit="1"/>
      <protection/>
    </xf>
    <xf numFmtId="0" fontId="47" fillId="0" borderId="16" xfId="0" applyFont="1" applyFill="1" applyBorder="1" applyAlignment="1">
      <alignment/>
    </xf>
    <xf numFmtId="0" fontId="46" fillId="0" borderId="16" xfId="56" applyFont="1" applyFill="1" applyBorder="1" applyAlignment="1">
      <alignment horizontal="center" vertical="center"/>
      <protection/>
    </xf>
    <xf numFmtId="0" fontId="46" fillId="0" borderId="16" xfId="56" applyFont="1" applyFill="1" applyBorder="1" applyAlignment="1">
      <alignment horizontal="left" vertical="center" wrapText="1"/>
      <protection/>
    </xf>
    <xf numFmtId="0" fontId="46" fillId="0" borderId="11" xfId="56" applyFont="1" applyFill="1" applyBorder="1" applyAlignment="1">
      <alignment vertical="center"/>
      <protection/>
    </xf>
    <xf numFmtId="0" fontId="46" fillId="0" borderId="13" xfId="56" applyFont="1" applyFill="1" applyBorder="1" applyAlignment="1">
      <alignment horizontal="center" vertical="center"/>
      <protection/>
    </xf>
    <xf numFmtId="0" fontId="46" fillId="0" borderId="0" xfId="56" applyFont="1" applyFill="1" applyBorder="1" applyAlignment="1">
      <alignment horizontal="center" vertical="center" shrinkToFit="1"/>
      <protection/>
    </xf>
    <xf numFmtId="0" fontId="46" fillId="0" borderId="13" xfId="56" applyFont="1" applyFill="1" applyBorder="1" applyAlignment="1">
      <alignment horizontal="left"/>
      <protection/>
    </xf>
    <xf numFmtId="0" fontId="46" fillId="0" borderId="13" xfId="56" applyFont="1" applyFill="1" applyBorder="1" applyAlignment="1">
      <alignment vertical="center"/>
      <protection/>
    </xf>
    <xf numFmtId="0" fontId="46" fillId="0" borderId="13" xfId="56" applyFont="1" applyFill="1" applyBorder="1" applyAlignment="1">
      <alignment horizontal="right" vertical="center"/>
      <protection/>
    </xf>
    <xf numFmtId="0" fontId="46" fillId="0" borderId="11" xfId="0" applyFont="1" applyFill="1" applyBorder="1" applyAlignment="1">
      <alignment horizontal="left" wrapText="1" indent="1"/>
    </xf>
    <xf numFmtId="0" fontId="49" fillId="0" borderId="11" xfId="0" applyFont="1" applyFill="1" applyBorder="1" applyAlignment="1">
      <alignment horizontal="center" wrapText="1"/>
    </xf>
    <xf numFmtId="0" fontId="46" fillId="0" borderId="11" xfId="56" applyFont="1" applyFill="1" applyBorder="1" applyAlignment="1">
      <alignment horizontal="left" shrinkToFit="1"/>
      <protection/>
    </xf>
    <xf numFmtId="0" fontId="46" fillId="0" borderId="34" xfId="56" applyFont="1" applyFill="1" applyBorder="1" applyAlignment="1">
      <alignment vertical="center"/>
      <protection/>
    </xf>
    <xf numFmtId="0" fontId="46" fillId="0" borderId="37" xfId="56" applyFont="1" applyFill="1" applyBorder="1" applyAlignment="1">
      <alignment horizontal="center" vertical="center"/>
      <protection/>
    </xf>
    <xf numFmtId="0" fontId="46" fillId="0" borderId="13" xfId="56" applyFont="1" applyFill="1" applyBorder="1" applyAlignment="1">
      <alignment horizontal="left" vertical="center" wrapText="1"/>
      <protection/>
    </xf>
    <xf numFmtId="0" fontId="46" fillId="0" borderId="12" xfId="56" applyFont="1" applyFill="1" applyBorder="1" applyAlignment="1">
      <alignment horizontal="center" vertical="center"/>
      <protection/>
    </xf>
    <xf numFmtId="0" fontId="46" fillId="0" borderId="16" xfId="56" applyFont="1" applyFill="1" applyBorder="1" applyAlignment="1">
      <alignment horizontal="right" vertical="center"/>
      <protection/>
    </xf>
    <xf numFmtId="0" fontId="46" fillId="0" borderId="34" xfId="56" applyFont="1" applyFill="1" applyBorder="1" applyAlignment="1">
      <alignment horizontal="center" vertical="center"/>
      <protection/>
    </xf>
    <xf numFmtId="0" fontId="46" fillId="0" borderId="11" xfId="56" applyFont="1" applyFill="1" applyBorder="1" applyAlignment="1">
      <alignment horizontal="center" vertical="center" shrinkToFit="1"/>
      <protection/>
    </xf>
    <xf numFmtId="0" fontId="50" fillId="0" borderId="39" xfId="56" applyFont="1" applyFill="1" applyBorder="1" applyAlignment="1">
      <alignment horizontal="center" vertical="center" wrapText="1"/>
      <protection/>
    </xf>
    <xf numFmtId="0" fontId="51" fillId="0" borderId="10" xfId="56" applyFont="1" applyFill="1" applyBorder="1" applyAlignment="1">
      <alignment horizontal="center" vertical="center"/>
      <protection/>
    </xf>
    <xf numFmtId="0" fontId="51" fillId="0" borderId="0" xfId="56" applyFont="1" applyFill="1" applyAlignment="1">
      <alignment horizontal="left" vertical="center" wrapText="1"/>
      <protection/>
    </xf>
    <xf numFmtId="0" fontId="51" fillId="0" borderId="0" xfId="56" applyFont="1" applyFill="1">
      <alignment/>
      <protection/>
    </xf>
    <xf numFmtId="172" fontId="46" fillId="0" borderId="23" xfId="56" applyNumberFormat="1" applyFont="1" applyFill="1" applyBorder="1" applyAlignment="1">
      <alignment vertical="top"/>
      <protection/>
    </xf>
    <xf numFmtId="0" fontId="46" fillId="0" borderId="13" xfId="0" applyFont="1" applyFill="1" applyBorder="1" applyAlignment="1">
      <alignment horizontal="left" vertical="top" wrapText="1" indent="1"/>
    </xf>
    <xf numFmtId="0" fontId="46" fillId="0" borderId="14" xfId="56" applyFont="1" applyFill="1" applyBorder="1" applyAlignment="1">
      <alignment horizontal="center" vertical="center"/>
      <protection/>
    </xf>
    <xf numFmtId="0" fontId="46" fillId="0" borderId="11" xfId="56" applyFont="1" applyFill="1" applyBorder="1" applyAlignment="1">
      <alignment/>
      <protection/>
    </xf>
    <xf numFmtId="0" fontId="47" fillId="0" borderId="11" xfId="0" applyFont="1" applyFill="1" applyBorder="1" applyAlignment="1">
      <alignment vertical="center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_tanterv_makojavitas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153"/>
  <sheetViews>
    <sheetView tabSelected="1" zoomScale="130" zoomScaleNormal="130" zoomScalePageLayoutView="0" workbookViewId="0" topLeftCell="A1">
      <pane xSplit="7" ySplit="9" topLeftCell="H91" activePane="bottomRight" state="frozen"/>
      <selection pane="topLeft" activeCell="A1" sqref="A1"/>
      <selection pane="topRight" activeCell="H1" sqref="H1"/>
      <selection pane="bottomLeft" activeCell="A11" sqref="A11"/>
      <selection pane="bottomRight" activeCell="A108" sqref="A108:IV108"/>
    </sheetView>
  </sheetViews>
  <sheetFormatPr defaultColWidth="6.875" defaultRowHeight="12.75"/>
  <cols>
    <col min="1" max="1" width="12.375" style="2" bestFit="1" customWidth="1"/>
    <col min="2" max="2" width="4.75390625" style="2" customWidth="1"/>
    <col min="3" max="3" width="32.75390625" style="3" customWidth="1"/>
    <col min="4" max="6" width="6.125" style="3" customWidth="1"/>
    <col min="7" max="7" width="6.125" style="3" hidden="1" customWidth="1"/>
    <col min="8" max="8" width="2.75390625" style="74" bestFit="1" customWidth="1"/>
    <col min="9" max="9" width="3.125" style="74" bestFit="1" customWidth="1"/>
    <col min="10" max="10" width="2.25390625" style="74" bestFit="1" customWidth="1"/>
    <col min="11" max="11" width="2.75390625" style="74" bestFit="1" customWidth="1"/>
    <col min="12" max="12" width="1.875" style="74" bestFit="1" customWidth="1"/>
    <col min="13" max="13" width="3.625" style="74" bestFit="1" customWidth="1"/>
    <col min="14" max="14" width="2.25390625" style="74" bestFit="1" customWidth="1"/>
    <col min="15" max="15" width="2.75390625" style="74" bestFit="1" customWidth="1"/>
    <col min="16" max="16" width="1.875" style="74" bestFit="1" customWidth="1"/>
    <col min="17" max="17" width="3.125" style="74" bestFit="1" customWidth="1"/>
    <col min="18" max="18" width="2.25390625" style="74" bestFit="1" customWidth="1"/>
    <col min="19" max="19" width="2.75390625" style="74" bestFit="1" customWidth="1"/>
    <col min="20" max="20" width="1.875" style="74" bestFit="1" customWidth="1"/>
    <col min="21" max="21" width="3.625" style="74" bestFit="1" customWidth="1"/>
    <col min="22" max="22" width="2.25390625" style="74" bestFit="1" customWidth="1"/>
    <col min="23" max="24" width="2.75390625" style="74" bestFit="1" customWidth="1"/>
    <col min="25" max="25" width="3.125" style="74" bestFit="1" customWidth="1"/>
    <col min="26" max="26" width="2.25390625" style="74" bestFit="1" customWidth="1"/>
    <col min="27" max="28" width="2.75390625" style="74" bestFit="1" customWidth="1"/>
    <col min="29" max="29" width="3.625" style="74" bestFit="1" customWidth="1"/>
    <col min="30" max="30" width="2.25390625" style="74" bestFit="1" customWidth="1"/>
    <col min="31" max="32" width="2.75390625" style="74" bestFit="1" customWidth="1"/>
    <col min="33" max="33" width="3.125" style="74" bestFit="1" customWidth="1"/>
    <col min="34" max="34" width="2.25390625" style="74" bestFit="1" customWidth="1"/>
    <col min="35" max="36" width="2.75390625" style="74" bestFit="1" customWidth="1"/>
    <col min="37" max="37" width="3.625" style="74" bestFit="1" customWidth="1"/>
    <col min="38" max="38" width="2.25390625" style="74" bestFit="1" customWidth="1"/>
    <col min="39" max="39" width="2.75390625" style="74" bestFit="1" customWidth="1"/>
    <col min="40" max="40" width="2.375" style="74" bestFit="1" customWidth="1"/>
    <col min="41" max="41" width="3.125" style="74" bestFit="1" customWidth="1"/>
    <col min="42" max="42" width="2.25390625" style="74" bestFit="1" customWidth="1"/>
    <col min="43" max="43" width="2.75390625" style="74" bestFit="1" customWidth="1"/>
    <col min="44" max="44" width="2.375" style="74" bestFit="1" customWidth="1"/>
    <col min="45" max="45" width="3.125" style="74" bestFit="1" customWidth="1"/>
    <col min="46" max="46" width="2.25390625" style="74" bestFit="1" customWidth="1"/>
    <col min="47" max="47" width="2.75390625" style="74" bestFit="1" customWidth="1"/>
    <col min="48" max="48" width="8.25390625" style="3" customWidth="1"/>
    <col min="49" max="49" width="23.875" style="1" bestFit="1" customWidth="1"/>
    <col min="50" max="50" width="6.875" style="1" customWidth="1"/>
    <col min="51" max="16384" width="6.875" style="2" customWidth="1"/>
  </cols>
  <sheetData>
    <row r="1" spans="2:49" ht="12.75" customHeight="1">
      <c r="B1" s="110" t="s">
        <v>211</v>
      </c>
      <c r="C1" s="110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1"/>
      <c r="AS1" s="111"/>
      <c r="AT1" s="111"/>
      <c r="AU1" s="111"/>
      <c r="AV1" s="111"/>
      <c r="AW1" s="111"/>
    </row>
    <row r="2" spans="2:49" ht="12.75">
      <c r="B2" s="148"/>
      <c r="C2" s="148"/>
      <c r="D2" s="4"/>
      <c r="E2" s="4"/>
      <c r="F2" s="149"/>
      <c r="G2" s="149"/>
      <c r="H2" s="149"/>
      <c r="I2" s="149"/>
      <c r="J2" s="149"/>
      <c r="K2" s="149"/>
      <c r="L2" s="149"/>
      <c r="M2" s="59"/>
      <c r="N2" s="59"/>
      <c r="O2" s="59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4"/>
      <c r="AW2" s="88"/>
    </row>
    <row r="3" spans="2:49" ht="12">
      <c r="B3" s="150" t="s">
        <v>214</v>
      </c>
      <c r="C3" s="150"/>
      <c r="D3" s="4"/>
      <c r="E3" s="4"/>
      <c r="F3" s="4"/>
      <c r="G3" s="4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4"/>
      <c r="AW3" s="88"/>
    </row>
    <row r="4" spans="2:49" ht="12.75" thickBot="1">
      <c r="B4" s="151"/>
      <c r="C4" s="152"/>
      <c r="D4" s="4"/>
      <c r="E4" s="4"/>
      <c r="F4" s="4"/>
      <c r="G4" s="4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4"/>
      <c r="AW4" s="89">
        <v>42878</v>
      </c>
    </row>
    <row r="5" spans="1:49" ht="12" customHeight="1">
      <c r="A5" s="107"/>
      <c r="B5" s="153"/>
      <c r="C5" s="154"/>
      <c r="D5" s="155" t="s">
        <v>67</v>
      </c>
      <c r="E5" s="156"/>
      <c r="F5" s="156"/>
      <c r="G5" s="159"/>
      <c r="H5" s="141" t="s">
        <v>161</v>
      </c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  <c r="AM5" s="161"/>
      <c r="AN5" s="161"/>
      <c r="AO5" s="161"/>
      <c r="AP5" s="161"/>
      <c r="AQ5" s="161"/>
      <c r="AR5" s="161"/>
      <c r="AS5" s="161"/>
      <c r="AT5" s="161"/>
      <c r="AU5" s="162"/>
      <c r="AV5" s="141" t="s">
        <v>81</v>
      </c>
      <c r="AW5" s="144" t="s">
        <v>82</v>
      </c>
    </row>
    <row r="6" spans="1:49" ht="12">
      <c r="A6" s="108"/>
      <c r="B6" s="110" t="s">
        <v>66</v>
      </c>
      <c r="C6" s="146"/>
      <c r="D6" s="157"/>
      <c r="E6" s="158"/>
      <c r="F6" s="158"/>
      <c r="G6" s="160"/>
      <c r="H6" s="147" t="s">
        <v>0</v>
      </c>
      <c r="I6" s="138"/>
      <c r="J6" s="138"/>
      <c r="K6" s="138"/>
      <c r="L6" s="138"/>
      <c r="M6" s="138"/>
      <c r="N6" s="138"/>
      <c r="O6" s="139"/>
      <c r="P6" s="137" t="s">
        <v>1</v>
      </c>
      <c r="Q6" s="138"/>
      <c r="R6" s="138"/>
      <c r="S6" s="138"/>
      <c r="T6" s="138"/>
      <c r="U6" s="138"/>
      <c r="V6" s="138"/>
      <c r="W6" s="139"/>
      <c r="X6" s="137" t="s">
        <v>2</v>
      </c>
      <c r="Y6" s="138"/>
      <c r="Z6" s="138"/>
      <c r="AA6" s="138"/>
      <c r="AB6" s="138"/>
      <c r="AC6" s="138"/>
      <c r="AD6" s="138"/>
      <c r="AE6" s="139"/>
      <c r="AF6" s="137" t="s">
        <v>3</v>
      </c>
      <c r="AG6" s="138"/>
      <c r="AH6" s="138"/>
      <c r="AI6" s="138"/>
      <c r="AJ6" s="138"/>
      <c r="AK6" s="138"/>
      <c r="AL6" s="138"/>
      <c r="AM6" s="139"/>
      <c r="AN6" s="113" t="s">
        <v>4</v>
      </c>
      <c r="AO6" s="113"/>
      <c r="AP6" s="113"/>
      <c r="AQ6" s="113"/>
      <c r="AR6" s="113"/>
      <c r="AS6" s="113"/>
      <c r="AT6" s="113"/>
      <c r="AU6" s="113"/>
      <c r="AV6" s="142"/>
      <c r="AW6" s="144"/>
    </row>
    <row r="7" spans="1:49" ht="12">
      <c r="A7" s="108" t="s">
        <v>224</v>
      </c>
      <c r="B7" s="110"/>
      <c r="C7" s="110"/>
      <c r="D7" s="8" t="s">
        <v>68</v>
      </c>
      <c r="E7" s="8" t="s">
        <v>69</v>
      </c>
      <c r="F7" s="8" t="s">
        <v>70</v>
      </c>
      <c r="G7" s="9" t="s">
        <v>5</v>
      </c>
      <c r="H7" s="137" t="s">
        <v>71</v>
      </c>
      <c r="I7" s="138"/>
      <c r="J7" s="138"/>
      <c r="K7" s="139"/>
      <c r="L7" s="137" t="s">
        <v>72</v>
      </c>
      <c r="M7" s="138"/>
      <c r="N7" s="138"/>
      <c r="O7" s="139"/>
      <c r="P7" s="137" t="s">
        <v>73</v>
      </c>
      <c r="Q7" s="138"/>
      <c r="R7" s="138"/>
      <c r="S7" s="139"/>
      <c r="T7" s="137" t="s">
        <v>74</v>
      </c>
      <c r="U7" s="138"/>
      <c r="V7" s="138"/>
      <c r="W7" s="139"/>
      <c r="X7" s="137" t="s">
        <v>75</v>
      </c>
      <c r="Y7" s="138"/>
      <c r="Z7" s="138"/>
      <c r="AA7" s="139"/>
      <c r="AB7" s="137" t="s">
        <v>76</v>
      </c>
      <c r="AC7" s="138"/>
      <c r="AD7" s="138"/>
      <c r="AE7" s="139"/>
      <c r="AF7" s="137" t="s">
        <v>77</v>
      </c>
      <c r="AG7" s="138"/>
      <c r="AH7" s="138"/>
      <c r="AI7" s="139"/>
      <c r="AJ7" s="137" t="s">
        <v>79</v>
      </c>
      <c r="AK7" s="138"/>
      <c r="AL7" s="138"/>
      <c r="AM7" s="139"/>
      <c r="AN7" s="113" t="s">
        <v>78</v>
      </c>
      <c r="AO7" s="113"/>
      <c r="AP7" s="113"/>
      <c r="AQ7" s="113"/>
      <c r="AR7" s="113" t="s">
        <v>80</v>
      </c>
      <c r="AS7" s="113"/>
      <c r="AT7" s="113"/>
      <c r="AU7" s="113"/>
      <c r="AV7" s="142"/>
      <c r="AW7" s="144"/>
    </row>
    <row r="8" spans="1:49" ht="12">
      <c r="A8" s="108"/>
      <c r="B8" s="58"/>
      <c r="C8" s="58"/>
      <c r="D8" s="65"/>
      <c r="E8" s="65"/>
      <c r="F8" s="65"/>
      <c r="G8" s="66"/>
      <c r="H8" s="113">
        <v>14</v>
      </c>
      <c r="I8" s="113"/>
      <c r="J8" s="113"/>
      <c r="K8" s="113"/>
      <c r="L8" s="137">
        <v>14</v>
      </c>
      <c r="M8" s="138"/>
      <c r="N8" s="138"/>
      <c r="O8" s="139"/>
      <c r="P8" s="137">
        <v>14</v>
      </c>
      <c r="Q8" s="138"/>
      <c r="R8" s="138"/>
      <c r="S8" s="139"/>
      <c r="T8" s="137">
        <v>14</v>
      </c>
      <c r="U8" s="138"/>
      <c r="V8" s="138"/>
      <c r="W8" s="139"/>
      <c r="X8" s="137">
        <v>14</v>
      </c>
      <c r="Y8" s="138"/>
      <c r="Z8" s="138"/>
      <c r="AA8" s="139"/>
      <c r="AB8" s="137">
        <v>14</v>
      </c>
      <c r="AC8" s="138"/>
      <c r="AD8" s="138"/>
      <c r="AE8" s="139"/>
      <c r="AF8" s="137">
        <v>14</v>
      </c>
      <c r="AG8" s="138"/>
      <c r="AH8" s="138"/>
      <c r="AI8" s="139"/>
      <c r="AJ8" s="137">
        <v>14</v>
      </c>
      <c r="AK8" s="138"/>
      <c r="AL8" s="138"/>
      <c r="AM8" s="139"/>
      <c r="AN8" s="137">
        <v>14</v>
      </c>
      <c r="AO8" s="138"/>
      <c r="AP8" s="138"/>
      <c r="AQ8" s="139"/>
      <c r="AR8" s="137">
        <v>14</v>
      </c>
      <c r="AS8" s="138"/>
      <c r="AT8" s="138"/>
      <c r="AU8" s="139"/>
      <c r="AV8" s="142"/>
      <c r="AW8" s="144"/>
    </row>
    <row r="9" spans="1:49" ht="12.75" thickBot="1">
      <c r="A9" s="109"/>
      <c r="B9" s="140"/>
      <c r="C9" s="140"/>
      <c r="D9" s="76"/>
      <c r="E9" s="76"/>
      <c r="F9" s="76"/>
      <c r="G9" s="77"/>
      <c r="H9" s="78" t="s">
        <v>207</v>
      </c>
      <c r="I9" s="78" t="s">
        <v>208</v>
      </c>
      <c r="J9" s="78" t="s">
        <v>209</v>
      </c>
      <c r="K9" s="78" t="s">
        <v>210</v>
      </c>
      <c r="L9" s="78" t="s">
        <v>207</v>
      </c>
      <c r="M9" s="78" t="s">
        <v>208</v>
      </c>
      <c r="N9" s="78" t="s">
        <v>209</v>
      </c>
      <c r="O9" s="78" t="s">
        <v>210</v>
      </c>
      <c r="P9" s="78" t="s">
        <v>207</v>
      </c>
      <c r="Q9" s="78" t="s">
        <v>208</v>
      </c>
      <c r="R9" s="78" t="s">
        <v>209</v>
      </c>
      <c r="S9" s="78" t="s">
        <v>210</v>
      </c>
      <c r="T9" s="78" t="s">
        <v>207</v>
      </c>
      <c r="U9" s="78" t="s">
        <v>208</v>
      </c>
      <c r="V9" s="78" t="s">
        <v>209</v>
      </c>
      <c r="W9" s="78" t="s">
        <v>210</v>
      </c>
      <c r="X9" s="78" t="s">
        <v>207</v>
      </c>
      <c r="Y9" s="78" t="s">
        <v>208</v>
      </c>
      <c r="Z9" s="78" t="s">
        <v>209</v>
      </c>
      <c r="AA9" s="78" t="s">
        <v>210</v>
      </c>
      <c r="AB9" s="78" t="s">
        <v>207</v>
      </c>
      <c r="AC9" s="78" t="s">
        <v>208</v>
      </c>
      <c r="AD9" s="78" t="s">
        <v>209</v>
      </c>
      <c r="AE9" s="78" t="s">
        <v>210</v>
      </c>
      <c r="AF9" s="78" t="s">
        <v>207</v>
      </c>
      <c r="AG9" s="78" t="s">
        <v>208</v>
      </c>
      <c r="AH9" s="78" t="s">
        <v>209</v>
      </c>
      <c r="AI9" s="78" t="s">
        <v>210</v>
      </c>
      <c r="AJ9" s="78" t="s">
        <v>207</v>
      </c>
      <c r="AK9" s="78" t="s">
        <v>208</v>
      </c>
      <c r="AL9" s="78" t="s">
        <v>209</v>
      </c>
      <c r="AM9" s="78" t="s">
        <v>210</v>
      </c>
      <c r="AN9" s="78" t="s">
        <v>207</v>
      </c>
      <c r="AO9" s="78" t="s">
        <v>208</v>
      </c>
      <c r="AP9" s="78" t="s">
        <v>209</v>
      </c>
      <c r="AQ9" s="78" t="s">
        <v>210</v>
      </c>
      <c r="AR9" s="78" t="s">
        <v>207</v>
      </c>
      <c r="AS9" s="78" t="s">
        <v>208</v>
      </c>
      <c r="AT9" s="78" t="s">
        <v>209</v>
      </c>
      <c r="AU9" s="78" t="s">
        <v>210</v>
      </c>
      <c r="AV9" s="143"/>
      <c r="AW9" s="145"/>
    </row>
    <row r="10" spans="2:49" ht="12.75" customHeight="1">
      <c r="B10" s="125" t="s">
        <v>99</v>
      </c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5"/>
      <c r="AO10" s="125"/>
      <c r="AP10" s="125"/>
      <c r="AQ10" s="125"/>
      <c r="AR10" s="125"/>
      <c r="AS10" s="125"/>
      <c r="AT10" s="125"/>
      <c r="AU10" s="125"/>
      <c r="AV10" s="125"/>
      <c r="AW10" s="125"/>
    </row>
    <row r="11" spans="1:50" s="174" customFormat="1" ht="12">
      <c r="A11" s="165" t="s">
        <v>225</v>
      </c>
      <c r="B11" s="186" t="s">
        <v>83</v>
      </c>
      <c r="C11" s="187"/>
      <c r="D11" s="168">
        <f>SUM(E11:F11)</f>
        <v>42</v>
      </c>
      <c r="E11" s="168">
        <f>H11*$H$8</f>
        <v>0</v>
      </c>
      <c r="F11" s="168">
        <f>I11*$H$8</f>
        <v>42</v>
      </c>
      <c r="G11" s="168" t="e">
        <f>J11*$H$8</f>
        <v>#VALUE!</v>
      </c>
      <c r="H11" s="188">
        <v>0</v>
      </c>
      <c r="I11" s="188">
        <v>3</v>
      </c>
      <c r="J11" s="188" t="s">
        <v>213</v>
      </c>
      <c r="K11" s="188">
        <v>3</v>
      </c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71"/>
      <c r="Y11" s="171"/>
      <c r="Z11" s="171"/>
      <c r="AA11" s="171"/>
      <c r="AB11" s="171"/>
      <c r="AC11" s="171"/>
      <c r="AD11" s="171"/>
      <c r="AE11" s="171"/>
      <c r="AF11" s="171"/>
      <c r="AG11" s="171"/>
      <c r="AH11" s="171"/>
      <c r="AI11" s="171"/>
      <c r="AJ11" s="171"/>
      <c r="AK11" s="171"/>
      <c r="AL11" s="171"/>
      <c r="AM11" s="171"/>
      <c r="AN11" s="171"/>
      <c r="AO11" s="171"/>
      <c r="AP11" s="171"/>
      <c r="AQ11" s="171"/>
      <c r="AR11" s="171"/>
      <c r="AS11" s="171"/>
      <c r="AT11" s="171"/>
      <c r="AU11" s="171"/>
      <c r="AV11" s="170">
        <v>3</v>
      </c>
      <c r="AW11" s="189" t="s">
        <v>23</v>
      </c>
      <c r="AX11" s="173"/>
    </row>
    <row r="12" spans="1:50" s="174" customFormat="1" ht="12">
      <c r="A12" s="165" t="s">
        <v>226</v>
      </c>
      <c r="B12" s="166" t="s">
        <v>84</v>
      </c>
      <c r="C12" s="167"/>
      <c r="D12" s="168">
        <f aca="true" t="shared" si="0" ref="D12:D26">SUM(E12:F12)</f>
        <v>56</v>
      </c>
      <c r="E12" s="168">
        <f aca="true" t="shared" si="1" ref="E12:F15">H12*$H$8</f>
        <v>28</v>
      </c>
      <c r="F12" s="168">
        <f t="shared" si="1"/>
        <v>28</v>
      </c>
      <c r="G12" s="169">
        <f aca="true" t="shared" si="2" ref="G12:G20">SUM(D12:F12)</f>
        <v>112</v>
      </c>
      <c r="H12" s="170">
        <v>2</v>
      </c>
      <c r="I12" s="170">
        <v>2</v>
      </c>
      <c r="J12" s="170" t="s">
        <v>213</v>
      </c>
      <c r="K12" s="170">
        <v>4</v>
      </c>
      <c r="L12" s="171"/>
      <c r="M12" s="171"/>
      <c r="N12" s="171"/>
      <c r="O12" s="171"/>
      <c r="P12" s="171"/>
      <c r="Q12" s="171"/>
      <c r="R12" s="171"/>
      <c r="S12" s="171"/>
      <c r="T12" s="171"/>
      <c r="U12" s="171"/>
      <c r="V12" s="171"/>
      <c r="W12" s="171"/>
      <c r="X12" s="171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171"/>
      <c r="AT12" s="171"/>
      <c r="AU12" s="171"/>
      <c r="AV12" s="170">
        <v>4</v>
      </c>
      <c r="AW12" s="172" t="s">
        <v>22</v>
      </c>
      <c r="AX12" s="173"/>
    </row>
    <row r="13" spans="1:50" s="174" customFormat="1" ht="12.75" customHeight="1">
      <c r="A13" s="165" t="s">
        <v>227</v>
      </c>
      <c r="B13" s="166" t="s">
        <v>85</v>
      </c>
      <c r="C13" s="167"/>
      <c r="D13" s="168">
        <f t="shared" si="0"/>
        <v>56</v>
      </c>
      <c r="E13" s="168">
        <f t="shared" si="1"/>
        <v>28</v>
      </c>
      <c r="F13" s="168">
        <f t="shared" si="1"/>
        <v>28</v>
      </c>
      <c r="G13" s="169">
        <f t="shared" si="2"/>
        <v>112</v>
      </c>
      <c r="H13" s="170">
        <v>2</v>
      </c>
      <c r="I13" s="170">
        <v>2</v>
      </c>
      <c r="J13" s="170" t="s">
        <v>212</v>
      </c>
      <c r="K13" s="170">
        <v>5</v>
      </c>
      <c r="L13" s="171"/>
      <c r="M13" s="171"/>
      <c r="N13" s="171"/>
      <c r="O13" s="171"/>
      <c r="P13" s="171"/>
      <c r="Q13" s="171"/>
      <c r="R13" s="171"/>
      <c r="S13" s="171"/>
      <c r="T13" s="171"/>
      <c r="U13" s="171"/>
      <c r="V13" s="171"/>
      <c r="W13" s="171"/>
      <c r="X13" s="171"/>
      <c r="Y13" s="171"/>
      <c r="Z13" s="171"/>
      <c r="AA13" s="171"/>
      <c r="AB13" s="171"/>
      <c r="AC13" s="171"/>
      <c r="AD13" s="171"/>
      <c r="AE13" s="171"/>
      <c r="AF13" s="171"/>
      <c r="AG13" s="171"/>
      <c r="AH13" s="171"/>
      <c r="AI13" s="171"/>
      <c r="AJ13" s="171"/>
      <c r="AK13" s="171"/>
      <c r="AL13" s="171"/>
      <c r="AM13" s="171"/>
      <c r="AN13" s="171"/>
      <c r="AO13" s="171"/>
      <c r="AP13" s="171"/>
      <c r="AQ13" s="171"/>
      <c r="AR13" s="171"/>
      <c r="AS13" s="171"/>
      <c r="AT13" s="171"/>
      <c r="AU13" s="171"/>
      <c r="AV13" s="170">
        <v>5</v>
      </c>
      <c r="AW13" s="172" t="s">
        <v>42</v>
      </c>
      <c r="AX13" s="173"/>
    </row>
    <row r="14" spans="1:50" s="174" customFormat="1" ht="12.75" customHeight="1">
      <c r="A14" s="165" t="s">
        <v>228</v>
      </c>
      <c r="B14" s="166" t="s">
        <v>86</v>
      </c>
      <c r="C14" s="167"/>
      <c r="D14" s="168">
        <f t="shared" si="0"/>
        <v>56</v>
      </c>
      <c r="E14" s="168">
        <f t="shared" si="1"/>
        <v>28</v>
      </c>
      <c r="F14" s="168">
        <f t="shared" si="1"/>
        <v>28</v>
      </c>
      <c r="G14" s="169">
        <f t="shared" si="2"/>
        <v>112</v>
      </c>
      <c r="H14" s="170">
        <v>2</v>
      </c>
      <c r="I14" s="170">
        <v>2</v>
      </c>
      <c r="J14" s="170" t="s">
        <v>212</v>
      </c>
      <c r="K14" s="170">
        <v>5</v>
      </c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71"/>
      <c r="Y14" s="171"/>
      <c r="Z14" s="171"/>
      <c r="AA14" s="171"/>
      <c r="AB14" s="171"/>
      <c r="AC14" s="171"/>
      <c r="AD14" s="171"/>
      <c r="AE14" s="171"/>
      <c r="AF14" s="171"/>
      <c r="AG14" s="171"/>
      <c r="AH14" s="171"/>
      <c r="AI14" s="171"/>
      <c r="AJ14" s="171"/>
      <c r="AK14" s="171"/>
      <c r="AL14" s="171"/>
      <c r="AM14" s="171"/>
      <c r="AN14" s="171"/>
      <c r="AO14" s="171"/>
      <c r="AP14" s="171"/>
      <c r="AQ14" s="171"/>
      <c r="AR14" s="171"/>
      <c r="AS14" s="171"/>
      <c r="AT14" s="171"/>
      <c r="AU14" s="171"/>
      <c r="AV14" s="170">
        <v>5</v>
      </c>
      <c r="AW14" s="172" t="s">
        <v>14</v>
      </c>
      <c r="AX14" s="173"/>
    </row>
    <row r="15" spans="1:49" ht="12.75" customHeight="1">
      <c r="A15" s="97" t="s">
        <v>229</v>
      </c>
      <c r="B15" s="118" t="s">
        <v>87</v>
      </c>
      <c r="C15" s="119"/>
      <c r="D15" s="68">
        <f t="shared" si="0"/>
        <v>42</v>
      </c>
      <c r="E15" s="68">
        <f t="shared" si="1"/>
        <v>28</v>
      </c>
      <c r="F15" s="68">
        <f t="shared" si="1"/>
        <v>14</v>
      </c>
      <c r="G15" s="12">
        <f t="shared" si="2"/>
        <v>84</v>
      </c>
      <c r="H15" s="13">
        <v>2</v>
      </c>
      <c r="I15" s="13">
        <v>1</v>
      </c>
      <c r="J15" s="13" t="s">
        <v>212</v>
      </c>
      <c r="K15" s="13">
        <v>4</v>
      </c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13">
        <v>4</v>
      </c>
      <c r="AW15" s="41" t="s">
        <v>12</v>
      </c>
    </row>
    <row r="16" spans="1:50" s="174" customFormat="1" ht="12.75" customHeight="1">
      <c r="A16" s="165" t="s">
        <v>230</v>
      </c>
      <c r="B16" s="166" t="s">
        <v>88</v>
      </c>
      <c r="C16" s="167"/>
      <c r="D16" s="168">
        <f t="shared" si="0"/>
        <v>56</v>
      </c>
      <c r="E16" s="168">
        <f aca="true" t="shared" si="3" ref="E16:F18">L16*$H$8</f>
        <v>28</v>
      </c>
      <c r="F16" s="168">
        <f t="shared" si="3"/>
        <v>28</v>
      </c>
      <c r="G16" s="169">
        <f t="shared" si="2"/>
        <v>112</v>
      </c>
      <c r="H16" s="177"/>
      <c r="I16" s="177"/>
      <c r="J16" s="177"/>
      <c r="K16" s="177"/>
      <c r="L16" s="170">
        <v>2</v>
      </c>
      <c r="M16" s="170">
        <v>2</v>
      </c>
      <c r="N16" s="170" t="s">
        <v>212</v>
      </c>
      <c r="O16" s="170">
        <v>5</v>
      </c>
      <c r="P16" s="171"/>
      <c r="Q16" s="171"/>
      <c r="R16" s="171"/>
      <c r="S16" s="171"/>
      <c r="T16" s="171"/>
      <c r="U16" s="171"/>
      <c r="V16" s="171"/>
      <c r="W16" s="171"/>
      <c r="X16" s="171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0">
        <v>5</v>
      </c>
      <c r="AW16" s="172" t="s">
        <v>15</v>
      </c>
      <c r="AX16" s="173"/>
    </row>
    <row r="17" spans="1:49" ht="12.75" customHeight="1">
      <c r="A17" s="97" t="s">
        <v>231</v>
      </c>
      <c r="B17" s="118" t="s">
        <v>89</v>
      </c>
      <c r="C17" s="119"/>
      <c r="D17" s="68">
        <f t="shared" si="0"/>
        <v>56</v>
      </c>
      <c r="E17" s="68">
        <f t="shared" si="3"/>
        <v>28</v>
      </c>
      <c r="F17" s="68">
        <f t="shared" si="3"/>
        <v>28</v>
      </c>
      <c r="G17" s="12">
        <f t="shared" si="2"/>
        <v>112</v>
      </c>
      <c r="H17" s="79"/>
      <c r="I17" s="79"/>
      <c r="J17" s="79"/>
      <c r="K17" s="79"/>
      <c r="L17" s="13">
        <v>2</v>
      </c>
      <c r="M17" s="13">
        <v>2</v>
      </c>
      <c r="N17" s="13" t="s">
        <v>212</v>
      </c>
      <c r="O17" s="13">
        <v>5</v>
      </c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13">
        <v>5</v>
      </c>
      <c r="AW17" s="41" t="s">
        <v>41</v>
      </c>
    </row>
    <row r="18" spans="1:50" s="174" customFormat="1" ht="12.75" customHeight="1">
      <c r="A18" s="165" t="s">
        <v>232</v>
      </c>
      <c r="B18" s="166" t="s">
        <v>90</v>
      </c>
      <c r="C18" s="167"/>
      <c r="D18" s="168">
        <f t="shared" si="0"/>
        <v>42</v>
      </c>
      <c r="E18" s="168">
        <f t="shared" si="3"/>
        <v>28</v>
      </c>
      <c r="F18" s="168">
        <f t="shared" si="3"/>
        <v>14</v>
      </c>
      <c r="G18" s="169">
        <f t="shared" si="2"/>
        <v>84</v>
      </c>
      <c r="H18" s="177"/>
      <c r="I18" s="177"/>
      <c r="J18" s="177"/>
      <c r="K18" s="177"/>
      <c r="L18" s="170">
        <v>2</v>
      </c>
      <c r="M18" s="170">
        <v>1</v>
      </c>
      <c r="N18" s="170" t="s">
        <v>212</v>
      </c>
      <c r="O18" s="170">
        <v>4</v>
      </c>
      <c r="P18" s="171"/>
      <c r="Q18" s="171"/>
      <c r="R18" s="171"/>
      <c r="S18" s="171"/>
      <c r="T18" s="171"/>
      <c r="U18" s="171"/>
      <c r="V18" s="171"/>
      <c r="W18" s="171"/>
      <c r="X18" s="171"/>
      <c r="Y18" s="171"/>
      <c r="Z18" s="171"/>
      <c r="AA18" s="171"/>
      <c r="AB18" s="171"/>
      <c r="AC18" s="171"/>
      <c r="AD18" s="171"/>
      <c r="AE18" s="171"/>
      <c r="AF18" s="171"/>
      <c r="AG18" s="171"/>
      <c r="AH18" s="171"/>
      <c r="AI18" s="171"/>
      <c r="AJ18" s="171"/>
      <c r="AK18" s="171"/>
      <c r="AL18" s="171"/>
      <c r="AM18" s="171"/>
      <c r="AN18" s="171"/>
      <c r="AO18" s="171"/>
      <c r="AP18" s="171"/>
      <c r="AQ18" s="171"/>
      <c r="AR18" s="171"/>
      <c r="AS18" s="171"/>
      <c r="AT18" s="171"/>
      <c r="AU18" s="171"/>
      <c r="AV18" s="170">
        <v>4</v>
      </c>
      <c r="AW18" s="172" t="s">
        <v>58</v>
      </c>
      <c r="AX18" s="173"/>
    </row>
    <row r="19" spans="1:50" s="174" customFormat="1" ht="12.75" customHeight="1">
      <c r="A19" s="165" t="s">
        <v>233</v>
      </c>
      <c r="B19" s="213" t="s">
        <v>91</v>
      </c>
      <c r="C19" s="214"/>
      <c r="D19" s="168">
        <f t="shared" si="0"/>
        <v>56</v>
      </c>
      <c r="E19" s="168">
        <f>P19*$H$8</f>
        <v>28</v>
      </c>
      <c r="F19" s="168">
        <f>Q19*$H$8</f>
        <v>28</v>
      </c>
      <c r="G19" s="169">
        <f t="shared" si="2"/>
        <v>112</v>
      </c>
      <c r="H19" s="177"/>
      <c r="I19" s="177"/>
      <c r="J19" s="177"/>
      <c r="K19" s="177"/>
      <c r="L19" s="177"/>
      <c r="M19" s="177"/>
      <c r="N19" s="177"/>
      <c r="O19" s="177"/>
      <c r="P19" s="170">
        <v>2</v>
      </c>
      <c r="Q19" s="170">
        <v>2</v>
      </c>
      <c r="R19" s="170" t="s">
        <v>212</v>
      </c>
      <c r="S19" s="170">
        <v>5</v>
      </c>
      <c r="T19" s="171"/>
      <c r="U19" s="171"/>
      <c r="V19" s="171"/>
      <c r="W19" s="171"/>
      <c r="X19" s="171"/>
      <c r="Y19" s="171"/>
      <c r="Z19" s="171"/>
      <c r="AA19" s="171"/>
      <c r="AB19" s="171"/>
      <c r="AC19" s="171"/>
      <c r="AD19" s="171"/>
      <c r="AE19" s="171"/>
      <c r="AF19" s="171"/>
      <c r="AG19" s="171"/>
      <c r="AH19" s="171"/>
      <c r="AI19" s="171"/>
      <c r="AJ19" s="171"/>
      <c r="AK19" s="171"/>
      <c r="AL19" s="171"/>
      <c r="AM19" s="171"/>
      <c r="AN19" s="171"/>
      <c r="AO19" s="171"/>
      <c r="AP19" s="171"/>
      <c r="AQ19" s="171"/>
      <c r="AR19" s="171"/>
      <c r="AS19" s="171"/>
      <c r="AT19" s="171"/>
      <c r="AU19" s="171"/>
      <c r="AV19" s="170">
        <v>5</v>
      </c>
      <c r="AW19" s="172" t="s">
        <v>59</v>
      </c>
      <c r="AX19" s="173"/>
    </row>
    <row r="20" spans="1:50" s="174" customFormat="1" ht="12.75" customHeight="1">
      <c r="A20" s="165" t="s">
        <v>234</v>
      </c>
      <c r="B20" s="180" t="s">
        <v>92</v>
      </c>
      <c r="C20" s="180"/>
      <c r="D20" s="168">
        <f t="shared" si="0"/>
        <v>56</v>
      </c>
      <c r="E20" s="168">
        <f>P20*$H$8</f>
        <v>42</v>
      </c>
      <c r="F20" s="168">
        <f>Q20*$H$8</f>
        <v>14</v>
      </c>
      <c r="G20" s="169">
        <f t="shared" si="2"/>
        <v>112</v>
      </c>
      <c r="H20" s="177"/>
      <c r="I20" s="177"/>
      <c r="J20" s="177"/>
      <c r="K20" s="177"/>
      <c r="L20" s="177"/>
      <c r="M20" s="177"/>
      <c r="N20" s="177"/>
      <c r="O20" s="177"/>
      <c r="P20" s="170">
        <v>3</v>
      </c>
      <c r="Q20" s="170">
        <v>1</v>
      </c>
      <c r="R20" s="170" t="s">
        <v>213</v>
      </c>
      <c r="S20" s="170">
        <v>4</v>
      </c>
      <c r="T20" s="171"/>
      <c r="U20" s="171"/>
      <c r="V20" s="171"/>
      <c r="W20" s="171"/>
      <c r="X20" s="171"/>
      <c r="Y20" s="171"/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0">
        <v>4</v>
      </c>
      <c r="AW20" s="172" t="s">
        <v>18</v>
      </c>
      <c r="AX20" s="173"/>
    </row>
    <row r="21" spans="1:49" ht="12.75" customHeight="1">
      <c r="A21" s="97" t="s">
        <v>235</v>
      </c>
      <c r="B21" s="112" t="s">
        <v>93</v>
      </c>
      <c r="C21" s="112"/>
      <c r="D21" s="68">
        <f t="shared" si="0"/>
        <v>42</v>
      </c>
      <c r="E21" s="68">
        <f>T21*$H$8</f>
        <v>28</v>
      </c>
      <c r="F21" s="68">
        <f>U21*$H$8</f>
        <v>14</v>
      </c>
      <c r="G21" s="12">
        <f aca="true" t="shared" si="4" ref="G21:G26">SUM(D21:F21)</f>
        <v>84</v>
      </c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13">
        <v>2</v>
      </c>
      <c r="U21" s="13">
        <v>1</v>
      </c>
      <c r="V21" s="13" t="s">
        <v>212</v>
      </c>
      <c r="W21" s="13">
        <v>3</v>
      </c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13">
        <v>3</v>
      </c>
      <c r="AW21" s="41" t="s">
        <v>331</v>
      </c>
    </row>
    <row r="22" spans="1:50" s="174" customFormat="1" ht="12.75" customHeight="1">
      <c r="A22" s="165" t="s">
        <v>236</v>
      </c>
      <c r="B22" s="180" t="s">
        <v>94</v>
      </c>
      <c r="C22" s="180"/>
      <c r="D22" s="168">
        <f t="shared" si="0"/>
        <v>42</v>
      </c>
      <c r="E22" s="168">
        <f>T22*$H$8</f>
        <v>28</v>
      </c>
      <c r="F22" s="168">
        <f>U22*$H$8</f>
        <v>14</v>
      </c>
      <c r="G22" s="169">
        <f t="shared" si="4"/>
        <v>84</v>
      </c>
      <c r="H22" s="177"/>
      <c r="I22" s="177"/>
      <c r="J22" s="177"/>
      <c r="K22" s="177"/>
      <c r="L22" s="177"/>
      <c r="M22" s="177"/>
      <c r="N22" s="177"/>
      <c r="O22" s="177"/>
      <c r="P22" s="177"/>
      <c r="Q22" s="177"/>
      <c r="R22" s="177"/>
      <c r="S22" s="177"/>
      <c r="T22" s="191">
        <v>2</v>
      </c>
      <c r="U22" s="191">
        <v>1</v>
      </c>
      <c r="V22" s="191" t="s">
        <v>213</v>
      </c>
      <c r="W22" s="191">
        <v>3</v>
      </c>
      <c r="X22" s="171"/>
      <c r="Y22" s="171"/>
      <c r="Z22" s="171"/>
      <c r="AA22" s="171"/>
      <c r="AB22" s="171"/>
      <c r="AC22" s="171"/>
      <c r="AD22" s="171"/>
      <c r="AE22" s="171"/>
      <c r="AF22" s="171"/>
      <c r="AG22" s="171"/>
      <c r="AH22" s="171"/>
      <c r="AI22" s="171"/>
      <c r="AJ22" s="171"/>
      <c r="AK22" s="171"/>
      <c r="AL22" s="171"/>
      <c r="AM22" s="171"/>
      <c r="AN22" s="171"/>
      <c r="AO22" s="171"/>
      <c r="AP22" s="171"/>
      <c r="AQ22" s="171"/>
      <c r="AR22" s="171"/>
      <c r="AS22" s="171"/>
      <c r="AT22" s="171"/>
      <c r="AU22" s="171"/>
      <c r="AV22" s="170">
        <v>3</v>
      </c>
      <c r="AW22" s="172" t="s">
        <v>21</v>
      </c>
      <c r="AX22" s="173"/>
    </row>
    <row r="23" spans="1:49" ht="12.75" customHeight="1">
      <c r="A23" s="97" t="s">
        <v>237</v>
      </c>
      <c r="B23" s="112" t="s">
        <v>95</v>
      </c>
      <c r="C23" s="112"/>
      <c r="D23" s="68">
        <f t="shared" si="0"/>
        <v>56</v>
      </c>
      <c r="E23" s="68">
        <f>X23*$H$8</f>
        <v>28</v>
      </c>
      <c r="F23" s="68">
        <f>Y23*$H$8</f>
        <v>28</v>
      </c>
      <c r="G23" s="12">
        <f t="shared" si="4"/>
        <v>112</v>
      </c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15">
        <v>2</v>
      </c>
      <c r="Y23" s="15">
        <v>2</v>
      </c>
      <c r="Z23" s="15" t="s">
        <v>212</v>
      </c>
      <c r="AA23" s="15">
        <v>4</v>
      </c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13">
        <v>4</v>
      </c>
      <c r="AW23" s="41" t="s">
        <v>7</v>
      </c>
    </row>
    <row r="24" spans="1:49" ht="12.75" customHeight="1">
      <c r="A24" s="97" t="s">
        <v>238</v>
      </c>
      <c r="B24" s="112" t="s">
        <v>96</v>
      </c>
      <c r="C24" s="112"/>
      <c r="D24" s="68">
        <f t="shared" si="0"/>
        <v>56</v>
      </c>
      <c r="E24" s="68">
        <f>AB24*$H$8</f>
        <v>28</v>
      </c>
      <c r="F24" s="68">
        <f>AC24*$H$8</f>
        <v>28</v>
      </c>
      <c r="G24" s="12">
        <f t="shared" si="4"/>
        <v>112</v>
      </c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15">
        <v>2</v>
      </c>
      <c r="AC24" s="15">
        <v>2</v>
      </c>
      <c r="AD24" s="15" t="s">
        <v>212</v>
      </c>
      <c r="AE24" s="15">
        <v>4</v>
      </c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13">
        <v>4</v>
      </c>
      <c r="AW24" s="41" t="s">
        <v>8</v>
      </c>
    </row>
    <row r="25" spans="1:50" s="174" customFormat="1" ht="12.75" customHeight="1">
      <c r="A25" s="165" t="s">
        <v>239</v>
      </c>
      <c r="B25" s="180" t="s">
        <v>220</v>
      </c>
      <c r="C25" s="180"/>
      <c r="D25" s="168">
        <f t="shared" si="0"/>
        <v>28</v>
      </c>
      <c r="E25" s="168">
        <f>AN25*$H$8</f>
        <v>28</v>
      </c>
      <c r="F25" s="168">
        <f>AO25*$H$8</f>
        <v>0</v>
      </c>
      <c r="G25" s="169">
        <f t="shared" si="4"/>
        <v>56</v>
      </c>
      <c r="H25" s="177"/>
      <c r="I25" s="177"/>
      <c r="J25" s="177"/>
      <c r="K25" s="177"/>
      <c r="L25" s="177"/>
      <c r="M25" s="177"/>
      <c r="N25" s="177"/>
      <c r="O25" s="177"/>
      <c r="P25" s="177"/>
      <c r="Q25" s="177"/>
      <c r="R25" s="177"/>
      <c r="S25" s="177"/>
      <c r="T25" s="177"/>
      <c r="U25" s="177"/>
      <c r="V25" s="177"/>
      <c r="W25" s="177"/>
      <c r="X25" s="177"/>
      <c r="Y25" s="177"/>
      <c r="Z25" s="177"/>
      <c r="AA25" s="177"/>
      <c r="AB25" s="177"/>
      <c r="AC25" s="177"/>
      <c r="AD25" s="177"/>
      <c r="AE25" s="177"/>
      <c r="AF25" s="177"/>
      <c r="AG25" s="177"/>
      <c r="AH25" s="177"/>
      <c r="AI25" s="177"/>
      <c r="AJ25" s="177"/>
      <c r="AK25" s="177"/>
      <c r="AL25" s="177"/>
      <c r="AM25" s="177"/>
      <c r="AN25" s="191">
        <v>2</v>
      </c>
      <c r="AO25" s="191">
        <v>0</v>
      </c>
      <c r="AP25" s="191" t="s">
        <v>213</v>
      </c>
      <c r="AQ25" s="191">
        <v>3</v>
      </c>
      <c r="AR25" s="171"/>
      <c r="AS25" s="171"/>
      <c r="AT25" s="171"/>
      <c r="AU25" s="171"/>
      <c r="AV25" s="170">
        <v>3</v>
      </c>
      <c r="AW25" s="172" t="s">
        <v>24</v>
      </c>
      <c r="AX25" s="173"/>
    </row>
    <row r="26" spans="1:49" ht="12.75" customHeight="1">
      <c r="A26" s="97" t="s">
        <v>240</v>
      </c>
      <c r="B26" s="116" t="s">
        <v>97</v>
      </c>
      <c r="C26" s="116"/>
      <c r="D26" s="68">
        <f t="shared" si="0"/>
        <v>56</v>
      </c>
      <c r="E26" s="68">
        <f>AR26*$H$8</f>
        <v>28</v>
      </c>
      <c r="F26" s="68">
        <f>AS26*$H$8</f>
        <v>28</v>
      </c>
      <c r="G26" s="67">
        <f t="shared" si="4"/>
        <v>112</v>
      </c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15">
        <v>2</v>
      </c>
      <c r="AS26" s="15">
        <v>2</v>
      </c>
      <c r="AT26" s="15" t="s">
        <v>212</v>
      </c>
      <c r="AU26" s="15">
        <v>3</v>
      </c>
      <c r="AV26" s="31">
        <v>3</v>
      </c>
      <c r="AW26" s="41" t="s">
        <v>25</v>
      </c>
    </row>
    <row r="27" spans="2:50" s="37" customFormat="1" ht="12.75" customHeight="1">
      <c r="B27" s="117" t="s">
        <v>98</v>
      </c>
      <c r="C27" s="117"/>
      <c r="D27" s="60">
        <f>SUM(D26)</f>
        <v>56</v>
      </c>
      <c r="E27" s="60">
        <f>SUM(E11:E26)</f>
        <v>434</v>
      </c>
      <c r="F27" s="60">
        <f>SUM(F11:F26)</f>
        <v>364</v>
      </c>
      <c r="G27" s="60">
        <f>SUM(G26)</f>
        <v>112</v>
      </c>
      <c r="H27" s="6">
        <f>SUM(H11:H15)</f>
        <v>8</v>
      </c>
      <c r="I27" s="6">
        <f>SUM(I11:I15)</f>
        <v>10</v>
      </c>
      <c r="J27" s="113">
        <f>SUM(K11:K15)</f>
        <v>21</v>
      </c>
      <c r="K27" s="113"/>
      <c r="L27" s="6">
        <f>SUM(L16:L18)</f>
        <v>6</v>
      </c>
      <c r="M27" s="6">
        <f>SUM(M16:M18)</f>
        <v>5</v>
      </c>
      <c r="N27" s="113">
        <f>SUM(O16:O18)</f>
        <v>14</v>
      </c>
      <c r="O27" s="113"/>
      <c r="P27" s="6">
        <f>SUM(P19:P20)</f>
        <v>5</v>
      </c>
      <c r="Q27" s="6">
        <f>SUM(Q19:Q20)</f>
        <v>3</v>
      </c>
      <c r="R27" s="113">
        <f>SUM(S19:S20)</f>
        <v>9</v>
      </c>
      <c r="S27" s="113"/>
      <c r="T27" s="6">
        <f>SUM(T21:T22)</f>
        <v>4</v>
      </c>
      <c r="U27" s="6">
        <f>SUM(U21:U22)</f>
        <v>2</v>
      </c>
      <c r="V27" s="113">
        <f>SUM(W21:W22)</f>
        <v>6</v>
      </c>
      <c r="W27" s="113"/>
      <c r="X27" s="6">
        <f>SUM(X23)</f>
        <v>2</v>
      </c>
      <c r="Y27" s="6">
        <f>SUM(Y23)</f>
        <v>2</v>
      </c>
      <c r="Z27" s="113">
        <f>SUM(AA23)</f>
        <v>4</v>
      </c>
      <c r="AA27" s="113"/>
      <c r="AB27" s="6">
        <f>SUM(AB24)</f>
        <v>2</v>
      </c>
      <c r="AC27" s="6">
        <f>SUM(AC24)</f>
        <v>2</v>
      </c>
      <c r="AD27" s="113">
        <f>SUM(AE24)</f>
        <v>4</v>
      </c>
      <c r="AE27" s="113"/>
      <c r="AF27" s="6"/>
      <c r="AG27" s="6"/>
      <c r="AH27" s="6"/>
      <c r="AI27" s="6"/>
      <c r="AJ27" s="6"/>
      <c r="AK27" s="6"/>
      <c r="AL27" s="6"/>
      <c r="AM27" s="6"/>
      <c r="AN27" s="6">
        <f>SUM(AN25)</f>
        <v>2</v>
      </c>
      <c r="AO27" s="6">
        <f>SUM(AO25)</f>
        <v>0</v>
      </c>
      <c r="AP27" s="113">
        <f>SUM(AQ25)</f>
        <v>3</v>
      </c>
      <c r="AQ27" s="113"/>
      <c r="AR27" s="6">
        <f>SUM(AR26)</f>
        <v>2</v>
      </c>
      <c r="AS27" s="6">
        <f>SUM(AS26)</f>
        <v>2</v>
      </c>
      <c r="AT27" s="113">
        <f>SUM(AU26)</f>
        <v>3</v>
      </c>
      <c r="AU27" s="113"/>
      <c r="AV27" s="6">
        <v>3</v>
      </c>
      <c r="AW27" s="93"/>
      <c r="AX27" s="36"/>
    </row>
    <row r="28" spans="2:49" ht="12.75" customHeight="1">
      <c r="B28" s="135" t="s">
        <v>136</v>
      </c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5"/>
      <c r="V28" s="135"/>
      <c r="W28" s="135"/>
      <c r="X28" s="135"/>
      <c r="Y28" s="135"/>
      <c r="Z28" s="135"/>
      <c r="AA28" s="135"/>
      <c r="AB28" s="135"/>
      <c r="AC28" s="135"/>
      <c r="AD28" s="135"/>
      <c r="AE28" s="135"/>
      <c r="AF28" s="135"/>
      <c r="AG28" s="135"/>
      <c r="AH28" s="135"/>
      <c r="AI28" s="135"/>
      <c r="AJ28" s="135"/>
      <c r="AK28" s="135"/>
      <c r="AL28" s="135"/>
      <c r="AM28" s="135"/>
      <c r="AN28" s="135"/>
      <c r="AO28" s="135"/>
      <c r="AP28" s="135"/>
      <c r="AQ28" s="135"/>
      <c r="AR28" s="135"/>
      <c r="AS28" s="135"/>
      <c r="AT28" s="135"/>
      <c r="AU28" s="135"/>
      <c r="AV28" s="135"/>
      <c r="AW28" s="135"/>
    </row>
    <row r="29" spans="1:49" ht="13.5" customHeight="1">
      <c r="A29" s="97" t="s">
        <v>241</v>
      </c>
      <c r="B29" s="136" t="s">
        <v>100</v>
      </c>
      <c r="C29" s="136"/>
      <c r="D29" s="28">
        <f>SUM(E29:F29)</f>
        <v>28</v>
      </c>
      <c r="E29" s="28">
        <f>H29*$H$8</f>
        <v>0</v>
      </c>
      <c r="F29" s="28">
        <f>I29*$H$8</f>
        <v>28</v>
      </c>
      <c r="G29" s="69">
        <f aca="true" t="shared" si="5" ref="G29:G38">SUM(D29:F29)</f>
        <v>56</v>
      </c>
      <c r="H29" s="14">
        <v>0</v>
      </c>
      <c r="I29" s="14">
        <v>2</v>
      </c>
      <c r="J29" s="14" t="s">
        <v>213</v>
      </c>
      <c r="K29" s="14">
        <v>3</v>
      </c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13">
        <v>3</v>
      </c>
      <c r="AW29" s="92" t="s">
        <v>40</v>
      </c>
    </row>
    <row r="30" spans="1:49" ht="12">
      <c r="A30" s="97" t="s">
        <v>242</v>
      </c>
      <c r="B30" s="118" t="s">
        <v>101</v>
      </c>
      <c r="C30" s="119"/>
      <c r="D30" s="28">
        <f aca="true" t="shared" si="6" ref="D30:D66">SUM(E30:F30)</f>
        <v>42</v>
      </c>
      <c r="E30" s="28">
        <f>L30*$H$8</f>
        <v>28</v>
      </c>
      <c r="F30" s="28">
        <f>M30*$H$8</f>
        <v>14</v>
      </c>
      <c r="G30" s="12">
        <f t="shared" si="5"/>
        <v>84</v>
      </c>
      <c r="H30" s="79"/>
      <c r="I30" s="79"/>
      <c r="J30" s="79"/>
      <c r="K30" s="79"/>
      <c r="L30" s="13">
        <v>2</v>
      </c>
      <c r="M30" s="13">
        <v>1</v>
      </c>
      <c r="N30" s="13" t="s">
        <v>213</v>
      </c>
      <c r="O30" s="13">
        <v>3</v>
      </c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13">
        <v>3</v>
      </c>
      <c r="AW30" s="41" t="s">
        <v>6</v>
      </c>
    </row>
    <row r="31" spans="1:50" s="174" customFormat="1" ht="14.25" customHeight="1">
      <c r="A31" s="165" t="s">
        <v>243</v>
      </c>
      <c r="B31" s="175" t="s">
        <v>102</v>
      </c>
      <c r="C31" s="175"/>
      <c r="D31" s="176">
        <f t="shared" si="6"/>
        <v>28</v>
      </c>
      <c r="E31" s="176">
        <f>L31*$H$8</f>
        <v>0</v>
      </c>
      <c r="F31" s="176">
        <f>M31*$H$8</f>
        <v>28</v>
      </c>
      <c r="G31" s="169">
        <f t="shared" si="5"/>
        <v>56</v>
      </c>
      <c r="H31" s="177"/>
      <c r="I31" s="177"/>
      <c r="J31" s="177"/>
      <c r="K31" s="177"/>
      <c r="L31" s="170">
        <v>0</v>
      </c>
      <c r="M31" s="170">
        <v>2</v>
      </c>
      <c r="N31" s="170" t="s">
        <v>213</v>
      </c>
      <c r="O31" s="170">
        <v>3</v>
      </c>
      <c r="P31" s="171"/>
      <c r="Q31" s="171"/>
      <c r="R31" s="171"/>
      <c r="S31" s="171"/>
      <c r="T31" s="171"/>
      <c r="U31" s="171"/>
      <c r="V31" s="171"/>
      <c r="W31" s="171"/>
      <c r="X31" s="171"/>
      <c r="Y31" s="171"/>
      <c r="Z31" s="171"/>
      <c r="AA31" s="171"/>
      <c r="AB31" s="171"/>
      <c r="AC31" s="171"/>
      <c r="AD31" s="171"/>
      <c r="AE31" s="171"/>
      <c r="AF31" s="171"/>
      <c r="AG31" s="171"/>
      <c r="AH31" s="171"/>
      <c r="AI31" s="171"/>
      <c r="AJ31" s="171"/>
      <c r="AK31" s="171"/>
      <c r="AL31" s="171"/>
      <c r="AM31" s="171"/>
      <c r="AN31" s="171"/>
      <c r="AO31" s="171"/>
      <c r="AP31" s="171"/>
      <c r="AQ31" s="171"/>
      <c r="AR31" s="171"/>
      <c r="AS31" s="171"/>
      <c r="AT31" s="171"/>
      <c r="AU31" s="171"/>
      <c r="AV31" s="170">
        <v>3</v>
      </c>
      <c r="AW31" s="172" t="s">
        <v>29</v>
      </c>
      <c r="AX31" s="173"/>
    </row>
    <row r="32" spans="1:50" s="174" customFormat="1" ht="12">
      <c r="A32" s="165" t="s">
        <v>244</v>
      </c>
      <c r="B32" s="166" t="s">
        <v>103</v>
      </c>
      <c r="C32" s="167"/>
      <c r="D32" s="176">
        <f t="shared" si="6"/>
        <v>56</v>
      </c>
      <c r="E32" s="176">
        <f aca="true" t="shared" si="7" ref="E32:F35">P32*$H$8</f>
        <v>28</v>
      </c>
      <c r="F32" s="176">
        <f t="shared" si="7"/>
        <v>28</v>
      </c>
      <c r="G32" s="169">
        <f t="shared" si="5"/>
        <v>112</v>
      </c>
      <c r="H32" s="177"/>
      <c r="I32" s="177"/>
      <c r="J32" s="177"/>
      <c r="K32" s="177"/>
      <c r="L32" s="177"/>
      <c r="M32" s="177"/>
      <c r="N32" s="177"/>
      <c r="O32" s="177"/>
      <c r="P32" s="170">
        <v>2</v>
      </c>
      <c r="Q32" s="170">
        <v>2</v>
      </c>
      <c r="R32" s="170" t="s">
        <v>212</v>
      </c>
      <c r="S32" s="170">
        <v>5</v>
      </c>
      <c r="T32" s="171"/>
      <c r="U32" s="171"/>
      <c r="V32" s="171"/>
      <c r="W32" s="171"/>
      <c r="X32" s="171"/>
      <c r="Y32" s="171"/>
      <c r="Z32" s="171"/>
      <c r="AA32" s="171"/>
      <c r="AB32" s="171"/>
      <c r="AC32" s="171"/>
      <c r="AD32" s="171"/>
      <c r="AE32" s="171"/>
      <c r="AF32" s="171"/>
      <c r="AG32" s="171"/>
      <c r="AH32" s="171"/>
      <c r="AI32" s="171"/>
      <c r="AJ32" s="171"/>
      <c r="AK32" s="171"/>
      <c r="AL32" s="171"/>
      <c r="AM32" s="171"/>
      <c r="AN32" s="171"/>
      <c r="AO32" s="171"/>
      <c r="AP32" s="171"/>
      <c r="AQ32" s="171"/>
      <c r="AR32" s="171"/>
      <c r="AS32" s="171"/>
      <c r="AT32" s="171"/>
      <c r="AU32" s="171"/>
      <c r="AV32" s="170">
        <v>5</v>
      </c>
      <c r="AW32" s="172" t="s">
        <v>16</v>
      </c>
      <c r="AX32" s="173"/>
    </row>
    <row r="33" spans="1:50" s="174" customFormat="1" ht="12.75" customHeight="1">
      <c r="A33" s="165" t="s">
        <v>245</v>
      </c>
      <c r="B33" s="180" t="s">
        <v>104</v>
      </c>
      <c r="C33" s="180"/>
      <c r="D33" s="176">
        <f t="shared" si="6"/>
        <v>56</v>
      </c>
      <c r="E33" s="176">
        <f t="shared" si="7"/>
        <v>28</v>
      </c>
      <c r="F33" s="176">
        <f t="shared" si="7"/>
        <v>28</v>
      </c>
      <c r="G33" s="169">
        <f t="shared" si="5"/>
        <v>112</v>
      </c>
      <c r="H33" s="177"/>
      <c r="I33" s="177"/>
      <c r="J33" s="177"/>
      <c r="K33" s="177"/>
      <c r="L33" s="177"/>
      <c r="M33" s="177"/>
      <c r="N33" s="177"/>
      <c r="O33" s="177"/>
      <c r="P33" s="170">
        <v>2</v>
      </c>
      <c r="Q33" s="170">
        <v>2</v>
      </c>
      <c r="R33" s="170" t="s">
        <v>212</v>
      </c>
      <c r="S33" s="170">
        <v>4</v>
      </c>
      <c r="T33" s="171"/>
      <c r="U33" s="171"/>
      <c r="V33" s="171"/>
      <c r="W33" s="171"/>
      <c r="X33" s="171"/>
      <c r="Y33" s="171"/>
      <c r="Z33" s="171"/>
      <c r="AA33" s="171"/>
      <c r="AB33" s="171"/>
      <c r="AC33" s="171"/>
      <c r="AD33" s="171"/>
      <c r="AE33" s="171"/>
      <c r="AF33" s="171"/>
      <c r="AG33" s="171"/>
      <c r="AH33" s="171"/>
      <c r="AI33" s="171"/>
      <c r="AJ33" s="171"/>
      <c r="AK33" s="171"/>
      <c r="AL33" s="171"/>
      <c r="AM33" s="171"/>
      <c r="AN33" s="171"/>
      <c r="AO33" s="171"/>
      <c r="AP33" s="171"/>
      <c r="AQ33" s="171"/>
      <c r="AR33" s="171"/>
      <c r="AS33" s="171"/>
      <c r="AT33" s="171"/>
      <c r="AU33" s="171"/>
      <c r="AV33" s="170">
        <v>4</v>
      </c>
      <c r="AW33" s="172" t="s">
        <v>29</v>
      </c>
      <c r="AX33" s="173"/>
    </row>
    <row r="34" spans="1:50" s="174" customFormat="1" ht="12">
      <c r="A34" s="165" t="s">
        <v>246</v>
      </c>
      <c r="B34" s="166" t="s">
        <v>105</v>
      </c>
      <c r="C34" s="167"/>
      <c r="D34" s="176">
        <f t="shared" si="6"/>
        <v>56</v>
      </c>
      <c r="E34" s="176">
        <f t="shared" si="7"/>
        <v>28</v>
      </c>
      <c r="F34" s="176">
        <f t="shared" si="7"/>
        <v>28</v>
      </c>
      <c r="G34" s="169">
        <f t="shared" si="5"/>
        <v>112</v>
      </c>
      <c r="H34" s="177"/>
      <c r="I34" s="177"/>
      <c r="J34" s="177"/>
      <c r="K34" s="177"/>
      <c r="L34" s="177"/>
      <c r="M34" s="177"/>
      <c r="N34" s="177"/>
      <c r="O34" s="177"/>
      <c r="P34" s="170">
        <v>2</v>
      </c>
      <c r="Q34" s="170">
        <v>2</v>
      </c>
      <c r="R34" s="170" t="s">
        <v>213</v>
      </c>
      <c r="S34" s="170">
        <v>4</v>
      </c>
      <c r="T34" s="171"/>
      <c r="U34" s="171"/>
      <c r="V34" s="171"/>
      <c r="W34" s="171"/>
      <c r="X34" s="171"/>
      <c r="Y34" s="171"/>
      <c r="Z34" s="171"/>
      <c r="AA34" s="171"/>
      <c r="AB34" s="171"/>
      <c r="AC34" s="171"/>
      <c r="AD34" s="171"/>
      <c r="AE34" s="171"/>
      <c r="AF34" s="171"/>
      <c r="AG34" s="171"/>
      <c r="AH34" s="171"/>
      <c r="AI34" s="171"/>
      <c r="AJ34" s="171"/>
      <c r="AK34" s="171"/>
      <c r="AL34" s="171"/>
      <c r="AM34" s="171"/>
      <c r="AN34" s="171"/>
      <c r="AO34" s="171"/>
      <c r="AP34" s="171"/>
      <c r="AQ34" s="171"/>
      <c r="AR34" s="171"/>
      <c r="AS34" s="171"/>
      <c r="AT34" s="171"/>
      <c r="AU34" s="171"/>
      <c r="AV34" s="170">
        <v>4</v>
      </c>
      <c r="AW34" s="172" t="s">
        <v>48</v>
      </c>
      <c r="AX34" s="173"/>
    </row>
    <row r="35" spans="1:49" ht="12.75">
      <c r="A35" s="97" t="s">
        <v>247</v>
      </c>
      <c r="B35" s="118" t="s">
        <v>221</v>
      </c>
      <c r="C35" s="115"/>
      <c r="D35" s="28">
        <f t="shared" si="6"/>
        <v>56</v>
      </c>
      <c r="E35" s="28">
        <f t="shared" si="7"/>
        <v>28</v>
      </c>
      <c r="F35" s="28">
        <f t="shared" si="7"/>
        <v>28</v>
      </c>
      <c r="G35" s="12">
        <f t="shared" si="5"/>
        <v>112</v>
      </c>
      <c r="H35" s="79"/>
      <c r="I35" s="79"/>
      <c r="J35" s="79"/>
      <c r="K35" s="79"/>
      <c r="L35" s="79"/>
      <c r="M35" s="79"/>
      <c r="N35" s="79"/>
      <c r="O35" s="79"/>
      <c r="P35" s="13">
        <v>2</v>
      </c>
      <c r="Q35" s="13">
        <v>2</v>
      </c>
      <c r="R35" s="13" t="s">
        <v>212</v>
      </c>
      <c r="S35" s="13">
        <v>4</v>
      </c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13">
        <v>4</v>
      </c>
      <c r="AW35" s="41" t="s">
        <v>43</v>
      </c>
    </row>
    <row r="36" spans="1:49" ht="12.75">
      <c r="A36" s="97" t="s">
        <v>248</v>
      </c>
      <c r="B36" s="118" t="s">
        <v>106</v>
      </c>
      <c r="C36" s="115"/>
      <c r="D36" s="28">
        <f t="shared" si="6"/>
        <v>42</v>
      </c>
      <c r="E36" s="28">
        <f aca="true" t="shared" si="8" ref="E36:F38">T36*$H$8</f>
        <v>28</v>
      </c>
      <c r="F36" s="28">
        <f t="shared" si="8"/>
        <v>14</v>
      </c>
      <c r="G36" s="12">
        <f t="shared" si="5"/>
        <v>84</v>
      </c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13">
        <v>2</v>
      </c>
      <c r="U36" s="29">
        <v>1</v>
      </c>
      <c r="V36" s="13" t="s">
        <v>212</v>
      </c>
      <c r="W36" s="13">
        <v>4</v>
      </c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13">
        <v>4</v>
      </c>
      <c r="AW36" s="41" t="s">
        <v>43</v>
      </c>
    </row>
    <row r="37" spans="1:50" s="174" customFormat="1" ht="12">
      <c r="A37" s="165" t="s">
        <v>249</v>
      </c>
      <c r="B37" s="175" t="s">
        <v>107</v>
      </c>
      <c r="C37" s="175"/>
      <c r="D37" s="176">
        <f t="shared" si="6"/>
        <v>56</v>
      </c>
      <c r="E37" s="176">
        <f t="shared" si="8"/>
        <v>28</v>
      </c>
      <c r="F37" s="176">
        <f t="shared" si="8"/>
        <v>28</v>
      </c>
      <c r="G37" s="169">
        <f t="shared" si="5"/>
        <v>112</v>
      </c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177"/>
      <c r="T37" s="170">
        <v>2</v>
      </c>
      <c r="U37" s="179">
        <v>2</v>
      </c>
      <c r="V37" s="170" t="s">
        <v>212</v>
      </c>
      <c r="W37" s="170">
        <v>5</v>
      </c>
      <c r="X37" s="171"/>
      <c r="Y37" s="171"/>
      <c r="Z37" s="171"/>
      <c r="AA37" s="171"/>
      <c r="AB37" s="171"/>
      <c r="AC37" s="171"/>
      <c r="AD37" s="171"/>
      <c r="AE37" s="171"/>
      <c r="AF37" s="171"/>
      <c r="AG37" s="171"/>
      <c r="AH37" s="171"/>
      <c r="AI37" s="171"/>
      <c r="AJ37" s="171"/>
      <c r="AK37" s="171"/>
      <c r="AL37" s="171"/>
      <c r="AM37" s="171"/>
      <c r="AN37" s="171"/>
      <c r="AO37" s="171"/>
      <c r="AP37" s="171"/>
      <c r="AQ37" s="171"/>
      <c r="AR37" s="171"/>
      <c r="AS37" s="171"/>
      <c r="AT37" s="171"/>
      <c r="AU37" s="171"/>
      <c r="AV37" s="170">
        <v>5</v>
      </c>
      <c r="AW37" s="172" t="s">
        <v>27</v>
      </c>
      <c r="AX37" s="173"/>
    </row>
    <row r="38" spans="1:49" ht="12.75">
      <c r="A38" s="97" t="s">
        <v>250</v>
      </c>
      <c r="B38" s="118" t="s">
        <v>108</v>
      </c>
      <c r="C38" s="115"/>
      <c r="D38" s="28">
        <f t="shared" si="6"/>
        <v>56</v>
      </c>
      <c r="E38" s="28">
        <f t="shared" si="8"/>
        <v>28</v>
      </c>
      <c r="F38" s="28">
        <f t="shared" si="8"/>
        <v>28</v>
      </c>
      <c r="G38" s="12">
        <f t="shared" si="5"/>
        <v>112</v>
      </c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13">
        <v>2</v>
      </c>
      <c r="U38" s="29">
        <v>2</v>
      </c>
      <c r="V38" s="13" t="s">
        <v>213</v>
      </c>
      <c r="W38" s="13">
        <v>4</v>
      </c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13">
        <v>4</v>
      </c>
      <c r="AW38" s="41" t="s">
        <v>17</v>
      </c>
    </row>
    <row r="39" spans="1:49" ht="12">
      <c r="A39" s="97" t="s">
        <v>251</v>
      </c>
      <c r="B39" s="118" t="s">
        <v>109</v>
      </c>
      <c r="C39" s="119"/>
      <c r="D39" s="28">
        <f t="shared" si="6"/>
        <v>56</v>
      </c>
      <c r="E39" s="28">
        <f>X39*$H$8</f>
        <v>28</v>
      </c>
      <c r="F39" s="28">
        <f>Y39*$H$8</f>
        <v>28</v>
      </c>
      <c r="G39" s="28" t="e">
        <f>Z39*$H$8</f>
        <v>#VALUE!</v>
      </c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13">
        <v>2</v>
      </c>
      <c r="Y39" s="13">
        <v>2</v>
      </c>
      <c r="Z39" s="13" t="s">
        <v>212</v>
      </c>
      <c r="AA39" s="13">
        <v>4</v>
      </c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13">
        <v>4</v>
      </c>
      <c r="AW39" s="41" t="s">
        <v>45</v>
      </c>
    </row>
    <row r="40" spans="1:49" ht="12">
      <c r="A40" s="97" t="s">
        <v>252</v>
      </c>
      <c r="B40" s="126" t="s">
        <v>110</v>
      </c>
      <c r="C40" s="126"/>
      <c r="D40" s="28">
        <f t="shared" si="6"/>
        <v>42</v>
      </c>
      <c r="E40" s="28">
        <f aca="true" t="shared" si="9" ref="E40:F43">X40*$H$8</f>
        <v>28</v>
      </c>
      <c r="F40" s="28">
        <f t="shared" si="9"/>
        <v>14</v>
      </c>
      <c r="G40" s="12">
        <f aca="true" t="shared" si="10" ref="G40:G47">SUM(D40:F40)</f>
        <v>84</v>
      </c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13">
        <v>2</v>
      </c>
      <c r="Y40" s="13">
        <v>1</v>
      </c>
      <c r="Z40" s="13" t="s">
        <v>213</v>
      </c>
      <c r="AA40" s="13">
        <v>3</v>
      </c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13">
        <v>3</v>
      </c>
      <c r="AW40" s="41" t="s">
        <v>28</v>
      </c>
    </row>
    <row r="41" spans="1:49" ht="12.75">
      <c r="A41" s="97" t="s">
        <v>253</v>
      </c>
      <c r="B41" s="118" t="s">
        <v>111</v>
      </c>
      <c r="C41" s="115"/>
      <c r="D41" s="28">
        <f t="shared" si="6"/>
        <v>56</v>
      </c>
      <c r="E41" s="28">
        <f t="shared" si="9"/>
        <v>42</v>
      </c>
      <c r="F41" s="28">
        <f t="shared" si="9"/>
        <v>14</v>
      </c>
      <c r="G41" s="12">
        <f t="shared" si="10"/>
        <v>112</v>
      </c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13">
        <v>3</v>
      </c>
      <c r="Y41" s="94">
        <v>1</v>
      </c>
      <c r="Z41" s="94" t="s">
        <v>212</v>
      </c>
      <c r="AA41" s="94">
        <v>4</v>
      </c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13">
        <v>4</v>
      </c>
      <c r="AW41" s="41" t="s">
        <v>26</v>
      </c>
    </row>
    <row r="42" spans="1:49" ht="12.75">
      <c r="A42" s="97" t="s">
        <v>254</v>
      </c>
      <c r="B42" s="118" t="s">
        <v>112</v>
      </c>
      <c r="C42" s="115"/>
      <c r="D42" s="28">
        <f t="shared" si="6"/>
        <v>56</v>
      </c>
      <c r="E42" s="28">
        <f t="shared" si="9"/>
        <v>28</v>
      </c>
      <c r="F42" s="28">
        <f t="shared" si="9"/>
        <v>28</v>
      </c>
      <c r="G42" s="12">
        <f t="shared" si="10"/>
        <v>112</v>
      </c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13">
        <v>2</v>
      </c>
      <c r="Y42" s="13">
        <v>2</v>
      </c>
      <c r="Z42" s="13" t="s">
        <v>213</v>
      </c>
      <c r="AA42" s="13">
        <v>5</v>
      </c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13">
        <v>5</v>
      </c>
      <c r="AW42" s="41" t="s">
        <v>33</v>
      </c>
    </row>
    <row r="43" spans="1:50" s="174" customFormat="1" ht="12.75" customHeight="1">
      <c r="A43" s="165" t="s">
        <v>255</v>
      </c>
      <c r="B43" s="185" t="s">
        <v>222</v>
      </c>
      <c r="C43" s="178"/>
      <c r="D43" s="176">
        <f t="shared" si="6"/>
        <v>42</v>
      </c>
      <c r="E43" s="176">
        <f t="shared" si="9"/>
        <v>28</v>
      </c>
      <c r="F43" s="176">
        <f t="shared" si="9"/>
        <v>14</v>
      </c>
      <c r="G43" s="169">
        <f t="shared" si="10"/>
        <v>84</v>
      </c>
      <c r="H43" s="177"/>
      <c r="I43" s="177"/>
      <c r="J43" s="177"/>
      <c r="K43" s="177"/>
      <c r="L43" s="177"/>
      <c r="M43" s="177"/>
      <c r="N43" s="177"/>
      <c r="O43" s="177"/>
      <c r="P43" s="177"/>
      <c r="Q43" s="177"/>
      <c r="R43" s="177"/>
      <c r="S43" s="177"/>
      <c r="T43" s="177"/>
      <c r="U43" s="177"/>
      <c r="V43" s="177"/>
      <c r="W43" s="177"/>
      <c r="X43" s="170">
        <v>2</v>
      </c>
      <c r="Y43" s="170">
        <v>1</v>
      </c>
      <c r="Z43" s="170" t="s">
        <v>213</v>
      </c>
      <c r="AA43" s="170">
        <v>3</v>
      </c>
      <c r="AB43" s="171"/>
      <c r="AC43" s="171"/>
      <c r="AD43" s="171"/>
      <c r="AE43" s="171"/>
      <c r="AF43" s="171"/>
      <c r="AG43" s="171"/>
      <c r="AH43" s="171"/>
      <c r="AI43" s="171"/>
      <c r="AJ43" s="171"/>
      <c r="AK43" s="171"/>
      <c r="AL43" s="171"/>
      <c r="AM43" s="171"/>
      <c r="AN43" s="171"/>
      <c r="AO43" s="171"/>
      <c r="AP43" s="171"/>
      <c r="AQ43" s="171"/>
      <c r="AR43" s="171"/>
      <c r="AS43" s="171"/>
      <c r="AT43" s="171"/>
      <c r="AU43" s="171"/>
      <c r="AV43" s="170">
        <v>3</v>
      </c>
      <c r="AW43" s="172" t="s">
        <v>19</v>
      </c>
      <c r="AX43" s="173"/>
    </row>
    <row r="44" spans="1:49" ht="12">
      <c r="A44" s="97" t="s">
        <v>256</v>
      </c>
      <c r="B44" s="118" t="s">
        <v>113</v>
      </c>
      <c r="C44" s="119"/>
      <c r="D44" s="28">
        <f t="shared" si="6"/>
        <v>42</v>
      </c>
      <c r="E44" s="28">
        <f aca="true" t="shared" si="11" ref="E44:F47">AB44*$H$8</f>
        <v>28</v>
      </c>
      <c r="F44" s="28">
        <f t="shared" si="11"/>
        <v>14</v>
      </c>
      <c r="G44" s="12">
        <f t="shared" si="10"/>
        <v>84</v>
      </c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13">
        <v>2</v>
      </c>
      <c r="AC44" s="13">
        <v>1</v>
      </c>
      <c r="AD44" s="13" t="s">
        <v>213</v>
      </c>
      <c r="AE44" s="13">
        <v>3</v>
      </c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13">
        <v>3</v>
      </c>
      <c r="AW44" s="41" t="s">
        <v>60</v>
      </c>
    </row>
    <row r="45" spans="1:49" ht="12" customHeight="1">
      <c r="A45" s="97" t="s">
        <v>257</v>
      </c>
      <c r="B45" s="114" t="s">
        <v>114</v>
      </c>
      <c r="C45" s="119"/>
      <c r="D45" s="28">
        <f t="shared" si="6"/>
        <v>56</v>
      </c>
      <c r="E45" s="28">
        <f t="shared" si="11"/>
        <v>42</v>
      </c>
      <c r="F45" s="28">
        <f t="shared" si="11"/>
        <v>14</v>
      </c>
      <c r="G45" s="12">
        <f t="shared" si="10"/>
        <v>112</v>
      </c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13">
        <v>3</v>
      </c>
      <c r="AC45" s="13">
        <v>1</v>
      </c>
      <c r="AD45" s="13" t="s">
        <v>212</v>
      </c>
      <c r="AE45" s="13">
        <v>5</v>
      </c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13">
        <v>5</v>
      </c>
      <c r="AW45" s="41" t="s">
        <v>9</v>
      </c>
    </row>
    <row r="46" spans="1:50" s="174" customFormat="1" ht="12" customHeight="1">
      <c r="A46" s="165" t="s">
        <v>258</v>
      </c>
      <c r="B46" s="185" t="s">
        <v>223</v>
      </c>
      <c r="C46" s="167"/>
      <c r="D46" s="176">
        <f t="shared" si="6"/>
        <v>42</v>
      </c>
      <c r="E46" s="176">
        <f t="shared" si="11"/>
        <v>28</v>
      </c>
      <c r="F46" s="176">
        <f t="shared" si="11"/>
        <v>14</v>
      </c>
      <c r="G46" s="169">
        <f t="shared" si="10"/>
        <v>84</v>
      </c>
      <c r="H46" s="177"/>
      <c r="I46" s="177"/>
      <c r="J46" s="177"/>
      <c r="K46" s="177"/>
      <c r="L46" s="177"/>
      <c r="M46" s="177"/>
      <c r="N46" s="177"/>
      <c r="O46" s="177"/>
      <c r="P46" s="177"/>
      <c r="Q46" s="177"/>
      <c r="R46" s="177"/>
      <c r="S46" s="177"/>
      <c r="T46" s="177"/>
      <c r="U46" s="177"/>
      <c r="V46" s="177"/>
      <c r="W46" s="177"/>
      <c r="X46" s="177"/>
      <c r="Y46" s="177"/>
      <c r="Z46" s="177"/>
      <c r="AA46" s="177"/>
      <c r="AB46" s="170">
        <v>2</v>
      </c>
      <c r="AC46" s="170">
        <v>1</v>
      </c>
      <c r="AD46" s="170" t="s">
        <v>213</v>
      </c>
      <c r="AE46" s="170">
        <v>3</v>
      </c>
      <c r="AF46" s="171"/>
      <c r="AG46" s="171"/>
      <c r="AH46" s="171"/>
      <c r="AI46" s="171"/>
      <c r="AJ46" s="171"/>
      <c r="AK46" s="171"/>
      <c r="AL46" s="171"/>
      <c r="AM46" s="171"/>
      <c r="AN46" s="171"/>
      <c r="AO46" s="171"/>
      <c r="AP46" s="171"/>
      <c r="AQ46" s="171"/>
      <c r="AR46" s="171"/>
      <c r="AS46" s="171"/>
      <c r="AT46" s="171"/>
      <c r="AU46" s="171"/>
      <c r="AV46" s="170">
        <v>3</v>
      </c>
      <c r="AW46" s="172" t="s">
        <v>20</v>
      </c>
      <c r="AX46" s="173"/>
    </row>
    <row r="47" spans="1:50" s="174" customFormat="1" ht="12.75">
      <c r="A47" s="165" t="s">
        <v>259</v>
      </c>
      <c r="B47" s="166" t="s">
        <v>115</v>
      </c>
      <c r="C47" s="178"/>
      <c r="D47" s="176">
        <f t="shared" si="6"/>
        <v>56</v>
      </c>
      <c r="E47" s="176">
        <f t="shared" si="11"/>
        <v>42</v>
      </c>
      <c r="F47" s="176">
        <f t="shared" si="11"/>
        <v>14</v>
      </c>
      <c r="G47" s="169">
        <f t="shared" si="10"/>
        <v>112</v>
      </c>
      <c r="H47" s="177"/>
      <c r="I47" s="177"/>
      <c r="J47" s="177"/>
      <c r="K47" s="177"/>
      <c r="L47" s="177"/>
      <c r="M47" s="177"/>
      <c r="N47" s="177"/>
      <c r="O47" s="177"/>
      <c r="P47" s="177"/>
      <c r="Q47" s="177"/>
      <c r="R47" s="177"/>
      <c r="S47" s="177"/>
      <c r="T47" s="177"/>
      <c r="U47" s="177"/>
      <c r="V47" s="177"/>
      <c r="W47" s="177"/>
      <c r="X47" s="177"/>
      <c r="Y47" s="177"/>
      <c r="Z47" s="177"/>
      <c r="AA47" s="177"/>
      <c r="AB47" s="170">
        <v>3</v>
      </c>
      <c r="AC47" s="205">
        <v>1</v>
      </c>
      <c r="AD47" s="205" t="s">
        <v>212</v>
      </c>
      <c r="AE47" s="205">
        <v>4</v>
      </c>
      <c r="AF47" s="171"/>
      <c r="AG47" s="171"/>
      <c r="AH47" s="171"/>
      <c r="AI47" s="171"/>
      <c r="AJ47" s="171"/>
      <c r="AK47" s="171"/>
      <c r="AL47" s="171"/>
      <c r="AM47" s="171"/>
      <c r="AN47" s="171"/>
      <c r="AO47" s="171"/>
      <c r="AP47" s="171"/>
      <c r="AQ47" s="171"/>
      <c r="AR47" s="171"/>
      <c r="AS47" s="171"/>
      <c r="AT47" s="171"/>
      <c r="AU47" s="171"/>
      <c r="AV47" s="170">
        <v>4</v>
      </c>
      <c r="AW47" s="172" t="s">
        <v>50</v>
      </c>
      <c r="AX47" s="173"/>
    </row>
    <row r="48" spans="1:50" s="174" customFormat="1" ht="12.75">
      <c r="A48" s="165" t="s">
        <v>260</v>
      </c>
      <c r="B48" s="166" t="s">
        <v>116</v>
      </c>
      <c r="C48" s="178"/>
      <c r="D48" s="176">
        <f t="shared" si="6"/>
        <v>56</v>
      </c>
      <c r="E48" s="176">
        <f aca="true" t="shared" si="12" ref="E48:F53">AF48*$H$8</f>
        <v>28</v>
      </c>
      <c r="F48" s="176">
        <f t="shared" si="12"/>
        <v>28</v>
      </c>
      <c r="G48" s="169">
        <f aca="true" t="shared" si="13" ref="G48:G53">SUM(D48:F48)</f>
        <v>112</v>
      </c>
      <c r="H48" s="177"/>
      <c r="I48" s="177"/>
      <c r="J48" s="177"/>
      <c r="K48" s="177"/>
      <c r="L48" s="177"/>
      <c r="M48" s="177"/>
      <c r="N48" s="177"/>
      <c r="O48" s="177"/>
      <c r="P48" s="177"/>
      <c r="Q48" s="177"/>
      <c r="R48" s="177"/>
      <c r="S48" s="177"/>
      <c r="T48" s="177"/>
      <c r="U48" s="177"/>
      <c r="V48" s="177"/>
      <c r="W48" s="177"/>
      <c r="X48" s="177"/>
      <c r="Y48" s="177"/>
      <c r="Z48" s="177"/>
      <c r="AA48" s="177"/>
      <c r="AB48" s="177"/>
      <c r="AC48" s="177"/>
      <c r="AD48" s="177"/>
      <c r="AE48" s="177"/>
      <c r="AF48" s="170">
        <v>2</v>
      </c>
      <c r="AG48" s="170">
        <v>2</v>
      </c>
      <c r="AH48" s="170" t="s">
        <v>212</v>
      </c>
      <c r="AI48" s="170">
        <v>3</v>
      </c>
      <c r="AJ48" s="171"/>
      <c r="AK48" s="171"/>
      <c r="AL48" s="171"/>
      <c r="AM48" s="171"/>
      <c r="AN48" s="171"/>
      <c r="AO48" s="171"/>
      <c r="AP48" s="171"/>
      <c r="AQ48" s="171"/>
      <c r="AR48" s="171"/>
      <c r="AS48" s="171"/>
      <c r="AT48" s="171"/>
      <c r="AU48" s="171"/>
      <c r="AV48" s="170">
        <v>3</v>
      </c>
      <c r="AW48" s="172" t="s">
        <v>46</v>
      </c>
      <c r="AX48" s="173"/>
    </row>
    <row r="49" spans="1:50" s="174" customFormat="1" ht="12.75">
      <c r="A49" s="165" t="s">
        <v>261</v>
      </c>
      <c r="B49" s="166" t="s">
        <v>117</v>
      </c>
      <c r="C49" s="178"/>
      <c r="D49" s="176">
        <f t="shared" si="6"/>
        <v>42</v>
      </c>
      <c r="E49" s="176">
        <f t="shared" si="12"/>
        <v>28</v>
      </c>
      <c r="F49" s="176">
        <f t="shared" si="12"/>
        <v>14</v>
      </c>
      <c r="G49" s="169">
        <f t="shared" si="13"/>
        <v>84</v>
      </c>
      <c r="H49" s="177"/>
      <c r="I49" s="177"/>
      <c r="J49" s="177"/>
      <c r="K49" s="177"/>
      <c r="L49" s="177"/>
      <c r="M49" s="177"/>
      <c r="N49" s="177"/>
      <c r="O49" s="177"/>
      <c r="P49" s="177"/>
      <c r="Q49" s="177"/>
      <c r="R49" s="177"/>
      <c r="S49" s="177"/>
      <c r="T49" s="177"/>
      <c r="U49" s="177"/>
      <c r="V49" s="177"/>
      <c r="W49" s="177"/>
      <c r="X49" s="177"/>
      <c r="Y49" s="177"/>
      <c r="Z49" s="177"/>
      <c r="AA49" s="177"/>
      <c r="AB49" s="177"/>
      <c r="AC49" s="177"/>
      <c r="AD49" s="177"/>
      <c r="AE49" s="177"/>
      <c r="AF49" s="170">
        <v>2</v>
      </c>
      <c r="AG49" s="170">
        <v>1</v>
      </c>
      <c r="AH49" s="170" t="s">
        <v>213</v>
      </c>
      <c r="AI49" s="170">
        <v>4</v>
      </c>
      <c r="AJ49" s="171"/>
      <c r="AK49" s="171"/>
      <c r="AL49" s="171"/>
      <c r="AM49" s="171"/>
      <c r="AN49" s="171"/>
      <c r="AO49" s="171"/>
      <c r="AP49" s="171"/>
      <c r="AQ49" s="171"/>
      <c r="AR49" s="171"/>
      <c r="AS49" s="171"/>
      <c r="AT49" s="171"/>
      <c r="AU49" s="171"/>
      <c r="AV49" s="170">
        <v>4</v>
      </c>
      <c r="AW49" s="172" t="s">
        <v>61</v>
      </c>
      <c r="AX49" s="173"/>
    </row>
    <row r="50" spans="1:50" s="174" customFormat="1" ht="12.75">
      <c r="A50" s="165" t="s">
        <v>262</v>
      </c>
      <c r="B50" s="166" t="s">
        <v>118</v>
      </c>
      <c r="C50" s="178"/>
      <c r="D50" s="176">
        <f t="shared" si="6"/>
        <v>56</v>
      </c>
      <c r="E50" s="176">
        <f t="shared" si="12"/>
        <v>28</v>
      </c>
      <c r="F50" s="176">
        <f t="shared" si="12"/>
        <v>28</v>
      </c>
      <c r="G50" s="169">
        <f t="shared" si="13"/>
        <v>112</v>
      </c>
      <c r="H50" s="177"/>
      <c r="I50" s="177"/>
      <c r="J50" s="177"/>
      <c r="K50" s="177"/>
      <c r="L50" s="177"/>
      <c r="M50" s="177"/>
      <c r="N50" s="177"/>
      <c r="O50" s="177"/>
      <c r="P50" s="177"/>
      <c r="Q50" s="177"/>
      <c r="R50" s="177"/>
      <c r="S50" s="177"/>
      <c r="T50" s="177"/>
      <c r="U50" s="177"/>
      <c r="V50" s="177"/>
      <c r="W50" s="177"/>
      <c r="X50" s="177"/>
      <c r="Y50" s="177"/>
      <c r="Z50" s="177"/>
      <c r="AA50" s="177"/>
      <c r="AB50" s="177"/>
      <c r="AC50" s="177"/>
      <c r="AD50" s="177"/>
      <c r="AE50" s="177"/>
      <c r="AF50" s="170">
        <v>2</v>
      </c>
      <c r="AG50" s="170">
        <v>2</v>
      </c>
      <c r="AH50" s="170" t="s">
        <v>212</v>
      </c>
      <c r="AI50" s="170">
        <v>5</v>
      </c>
      <c r="AJ50" s="171"/>
      <c r="AK50" s="171"/>
      <c r="AL50" s="171"/>
      <c r="AM50" s="171"/>
      <c r="AN50" s="171"/>
      <c r="AO50" s="171"/>
      <c r="AP50" s="171"/>
      <c r="AQ50" s="171"/>
      <c r="AR50" s="171"/>
      <c r="AS50" s="171"/>
      <c r="AT50" s="171"/>
      <c r="AU50" s="171"/>
      <c r="AV50" s="170">
        <v>5</v>
      </c>
      <c r="AW50" s="172" t="s">
        <v>13</v>
      </c>
      <c r="AX50" s="173"/>
    </row>
    <row r="51" spans="1:50" s="174" customFormat="1" ht="12">
      <c r="A51" s="165" t="s">
        <v>263</v>
      </c>
      <c r="B51" s="180" t="s">
        <v>119</v>
      </c>
      <c r="C51" s="180"/>
      <c r="D51" s="176">
        <f t="shared" si="6"/>
        <v>28</v>
      </c>
      <c r="E51" s="176">
        <f t="shared" si="12"/>
        <v>14</v>
      </c>
      <c r="F51" s="176">
        <f t="shared" si="12"/>
        <v>14</v>
      </c>
      <c r="G51" s="169">
        <f t="shared" si="13"/>
        <v>56</v>
      </c>
      <c r="H51" s="177"/>
      <c r="I51" s="177"/>
      <c r="J51" s="177"/>
      <c r="K51" s="177"/>
      <c r="L51" s="177"/>
      <c r="M51" s="177"/>
      <c r="N51" s="177"/>
      <c r="O51" s="177"/>
      <c r="P51" s="177"/>
      <c r="Q51" s="177"/>
      <c r="R51" s="177"/>
      <c r="S51" s="177"/>
      <c r="T51" s="177"/>
      <c r="U51" s="177"/>
      <c r="V51" s="177"/>
      <c r="W51" s="177"/>
      <c r="X51" s="177"/>
      <c r="Y51" s="177"/>
      <c r="Z51" s="177"/>
      <c r="AA51" s="177"/>
      <c r="AB51" s="177"/>
      <c r="AC51" s="177"/>
      <c r="AD51" s="177"/>
      <c r="AE51" s="177"/>
      <c r="AF51" s="170">
        <v>1</v>
      </c>
      <c r="AG51" s="170">
        <v>1</v>
      </c>
      <c r="AH51" s="170" t="s">
        <v>213</v>
      </c>
      <c r="AI51" s="170">
        <v>3</v>
      </c>
      <c r="AJ51" s="171"/>
      <c r="AK51" s="171"/>
      <c r="AL51" s="171"/>
      <c r="AM51" s="171"/>
      <c r="AN51" s="171"/>
      <c r="AO51" s="171"/>
      <c r="AP51" s="171"/>
      <c r="AQ51" s="171"/>
      <c r="AR51" s="171"/>
      <c r="AS51" s="171"/>
      <c r="AT51" s="171"/>
      <c r="AU51" s="171"/>
      <c r="AV51" s="170">
        <v>3</v>
      </c>
      <c r="AW51" s="172" t="s">
        <v>56</v>
      </c>
      <c r="AX51" s="173"/>
    </row>
    <row r="52" spans="1:49" ht="12.75" customHeight="1">
      <c r="A52" s="97" t="s">
        <v>264</v>
      </c>
      <c r="B52" s="114" t="s">
        <v>120</v>
      </c>
      <c r="C52" s="115"/>
      <c r="D52" s="28">
        <f t="shared" si="6"/>
        <v>56</v>
      </c>
      <c r="E52" s="28">
        <f t="shared" si="12"/>
        <v>28</v>
      </c>
      <c r="F52" s="28">
        <f t="shared" si="12"/>
        <v>28</v>
      </c>
      <c r="G52" s="12">
        <f t="shared" si="13"/>
        <v>112</v>
      </c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13">
        <v>2</v>
      </c>
      <c r="AG52" s="13">
        <v>2</v>
      </c>
      <c r="AH52" s="13" t="s">
        <v>212</v>
      </c>
      <c r="AI52" s="13">
        <v>5</v>
      </c>
      <c r="AJ52" s="35"/>
      <c r="AK52" s="35"/>
      <c r="AL52" s="35"/>
      <c r="AM52" s="35"/>
      <c r="AN52" s="95"/>
      <c r="AO52" s="95"/>
      <c r="AP52" s="95"/>
      <c r="AQ52" s="95"/>
      <c r="AR52" s="35"/>
      <c r="AS52" s="35"/>
      <c r="AT52" s="35"/>
      <c r="AU52" s="35"/>
      <c r="AV52" s="13">
        <v>5</v>
      </c>
      <c r="AW52" s="41" t="s">
        <v>10</v>
      </c>
    </row>
    <row r="53" spans="1:49" ht="12.75">
      <c r="A53" s="97" t="s">
        <v>265</v>
      </c>
      <c r="B53" s="118" t="s">
        <v>121</v>
      </c>
      <c r="C53" s="115"/>
      <c r="D53" s="28">
        <f t="shared" si="6"/>
        <v>56</v>
      </c>
      <c r="E53" s="28">
        <f t="shared" si="12"/>
        <v>28</v>
      </c>
      <c r="F53" s="28">
        <f t="shared" si="12"/>
        <v>28</v>
      </c>
      <c r="G53" s="12">
        <f t="shared" si="13"/>
        <v>112</v>
      </c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13">
        <v>2</v>
      </c>
      <c r="AG53" s="13">
        <v>2</v>
      </c>
      <c r="AH53" s="13" t="s">
        <v>213</v>
      </c>
      <c r="AI53" s="13">
        <v>4</v>
      </c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13">
        <v>4</v>
      </c>
      <c r="AW53" s="41" t="s">
        <v>62</v>
      </c>
    </row>
    <row r="54" spans="1:50" s="174" customFormat="1" ht="12">
      <c r="A54" s="165" t="s">
        <v>266</v>
      </c>
      <c r="B54" s="175" t="s">
        <v>122</v>
      </c>
      <c r="C54" s="175"/>
      <c r="D54" s="176">
        <f t="shared" si="6"/>
        <v>42</v>
      </c>
      <c r="E54" s="176">
        <f>AJ54*$H$8</f>
        <v>28</v>
      </c>
      <c r="F54" s="176">
        <f>AK54*$H$8</f>
        <v>14</v>
      </c>
      <c r="G54" s="176" t="e">
        <f>AL54*$H$8</f>
        <v>#VALUE!</v>
      </c>
      <c r="H54" s="177"/>
      <c r="I54" s="177"/>
      <c r="J54" s="177"/>
      <c r="K54" s="177"/>
      <c r="L54" s="177"/>
      <c r="M54" s="177"/>
      <c r="N54" s="177"/>
      <c r="O54" s="177"/>
      <c r="P54" s="177"/>
      <c r="Q54" s="177"/>
      <c r="R54" s="177"/>
      <c r="S54" s="177"/>
      <c r="T54" s="177"/>
      <c r="U54" s="177"/>
      <c r="V54" s="177"/>
      <c r="W54" s="177"/>
      <c r="X54" s="177"/>
      <c r="Y54" s="177"/>
      <c r="Z54" s="177"/>
      <c r="AA54" s="177"/>
      <c r="AB54" s="177"/>
      <c r="AC54" s="177"/>
      <c r="AD54" s="177"/>
      <c r="AE54" s="177"/>
      <c r="AF54" s="177"/>
      <c r="AG54" s="177"/>
      <c r="AH54" s="177"/>
      <c r="AI54" s="177"/>
      <c r="AJ54" s="170">
        <v>2</v>
      </c>
      <c r="AK54" s="170">
        <v>1</v>
      </c>
      <c r="AL54" s="170" t="s">
        <v>213</v>
      </c>
      <c r="AM54" s="170">
        <v>3</v>
      </c>
      <c r="AN54" s="171"/>
      <c r="AO54" s="171"/>
      <c r="AP54" s="171"/>
      <c r="AQ54" s="171"/>
      <c r="AR54" s="171"/>
      <c r="AS54" s="171"/>
      <c r="AT54" s="171"/>
      <c r="AU54" s="171"/>
      <c r="AV54" s="170">
        <v>3</v>
      </c>
      <c r="AW54" s="172" t="s">
        <v>63</v>
      </c>
      <c r="AX54" s="173"/>
    </row>
    <row r="55" spans="1:49" ht="12.75">
      <c r="A55" s="97" t="s">
        <v>267</v>
      </c>
      <c r="B55" s="118" t="s">
        <v>123</v>
      </c>
      <c r="C55" s="115"/>
      <c r="D55" s="28">
        <f t="shared" si="6"/>
        <v>56</v>
      </c>
      <c r="E55" s="28">
        <f aca="true" t="shared" si="14" ref="E55:F58">AJ55*$H$8</f>
        <v>28</v>
      </c>
      <c r="F55" s="28">
        <f t="shared" si="14"/>
        <v>28</v>
      </c>
      <c r="G55" s="12">
        <f aca="true" t="shared" si="15" ref="G55:G66">SUM(D55:F55)</f>
        <v>112</v>
      </c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79"/>
      <c r="AC55" s="79"/>
      <c r="AD55" s="79"/>
      <c r="AE55" s="79"/>
      <c r="AF55" s="79"/>
      <c r="AG55" s="79"/>
      <c r="AH55" s="79"/>
      <c r="AI55" s="79"/>
      <c r="AJ55" s="13">
        <v>2</v>
      </c>
      <c r="AK55" s="13">
        <v>2</v>
      </c>
      <c r="AL55" s="13" t="s">
        <v>212</v>
      </c>
      <c r="AM55" s="13">
        <v>4</v>
      </c>
      <c r="AN55" s="35"/>
      <c r="AO55" s="35"/>
      <c r="AP55" s="35"/>
      <c r="AQ55" s="35"/>
      <c r="AR55" s="35"/>
      <c r="AS55" s="35"/>
      <c r="AT55" s="35"/>
      <c r="AU55" s="35"/>
      <c r="AV55" s="13">
        <v>4</v>
      </c>
      <c r="AW55" s="41" t="s">
        <v>47</v>
      </c>
    </row>
    <row r="56" spans="1:49" ht="12.75">
      <c r="A56" s="97" t="s">
        <v>268</v>
      </c>
      <c r="B56" s="123" t="s">
        <v>124</v>
      </c>
      <c r="C56" s="115"/>
      <c r="D56" s="28">
        <f t="shared" si="6"/>
        <v>56</v>
      </c>
      <c r="E56" s="28">
        <f t="shared" si="14"/>
        <v>28</v>
      </c>
      <c r="F56" s="28">
        <f t="shared" si="14"/>
        <v>28</v>
      </c>
      <c r="G56" s="12">
        <f t="shared" si="15"/>
        <v>112</v>
      </c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79"/>
      <c r="AC56" s="79"/>
      <c r="AD56" s="79"/>
      <c r="AE56" s="79"/>
      <c r="AF56" s="79"/>
      <c r="AG56" s="79"/>
      <c r="AH56" s="79"/>
      <c r="AI56" s="79"/>
      <c r="AJ56" s="13">
        <v>2</v>
      </c>
      <c r="AK56" s="13">
        <v>2</v>
      </c>
      <c r="AL56" s="13" t="s">
        <v>212</v>
      </c>
      <c r="AM56" s="13">
        <v>5</v>
      </c>
      <c r="AN56" s="35"/>
      <c r="AO56" s="35"/>
      <c r="AP56" s="35"/>
      <c r="AQ56" s="35"/>
      <c r="AR56" s="35"/>
      <c r="AS56" s="35"/>
      <c r="AT56" s="35"/>
      <c r="AU56" s="35"/>
      <c r="AV56" s="13">
        <v>5</v>
      </c>
      <c r="AW56" s="41" t="s">
        <v>13</v>
      </c>
    </row>
    <row r="57" spans="1:49" ht="12.75" customHeight="1">
      <c r="A57" s="97" t="s">
        <v>269</v>
      </c>
      <c r="B57" s="114" t="s">
        <v>125</v>
      </c>
      <c r="C57" s="115"/>
      <c r="D57" s="28">
        <f t="shared" si="6"/>
        <v>56</v>
      </c>
      <c r="E57" s="28">
        <f t="shared" si="14"/>
        <v>28</v>
      </c>
      <c r="F57" s="28">
        <f t="shared" si="14"/>
        <v>28</v>
      </c>
      <c r="G57" s="12">
        <f t="shared" si="15"/>
        <v>112</v>
      </c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79"/>
      <c r="AB57" s="79"/>
      <c r="AC57" s="79"/>
      <c r="AD57" s="79"/>
      <c r="AE57" s="79"/>
      <c r="AF57" s="79"/>
      <c r="AG57" s="79"/>
      <c r="AH57" s="79"/>
      <c r="AI57" s="79"/>
      <c r="AJ57" s="13">
        <v>2</v>
      </c>
      <c r="AK57" s="13">
        <v>2</v>
      </c>
      <c r="AL57" s="13" t="s">
        <v>212</v>
      </c>
      <c r="AM57" s="13">
        <v>5</v>
      </c>
      <c r="AN57" s="95"/>
      <c r="AO57" s="95"/>
      <c r="AP57" s="95"/>
      <c r="AQ57" s="95"/>
      <c r="AR57" s="35"/>
      <c r="AS57" s="35"/>
      <c r="AT57" s="35"/>
      <c r="AU57" s="35"/>
      <c r="AV57" s="13">
        <v>5</v>
      </c>
      <c r="AW57" s="41" t="s">
        <v>11</v>
      </c>
    </row>
    <row r="58" spans="1:50" s="174" customFormat="1" ht="12.75">
      <c r="A58" s="165" t="s">
        <v>270</v>
      </c>
      <c r="B58" s="166" t="s">
        <v>130</v>
      </c>
      <c r="C58" s="178"/>
      <c r="D58" s="176">
        <f t="shared" si="6"/>
        <v>56</v>
      </c>
      <c r="E58" s="176">
        <f t="shared" si="14"/>
        <v>28</v>
      </c>
      <c r="F58" s="176">
        <f t="shared" si="14"/>
        <v>28</v>
      </c>
      <c r="G58" s="169">
        <f t="shared" si="15"/>
        <v>112</v>
      </c>
      <c r="H58" s="177"/>
      <c r="I58" s="177"/>
      <c r="J58" s="177"/>
      <c r="K58" s="177"/>
      <c r="L58" s="177"/>
      <c r="M58" s="177"/>
      <c r="N58" s="177"/>
      <c r="O58" s="177"/>
      <c r="P58" s="177"/>
      <c r="Q58" s="177"/>
      <c r="R58" s="177"/>
      <c r="S58" s="177"/>
      <c r="T58" s="177"/>
      <c r="U58" s="177"/>
      <c r="V58" s="177"/>
      <c r="W58" s="177"/>
      <c r="X58" s="177"/>
      <c r="Y58" s="177"/>
      <c r="Z58" s="177"/>
      <c r="AA58" s="177"/>
      <c r="AB58" s="177"/>
      <c r="AC58" s="177"/>
      <c r="AD58" s="177"/>
      <c r="AE58" s="177"/>
      <c r="AF58" s="177"/>
      <c r="AG58" s="177"/>
      <c r="AH58" s="177"/>
      <c r="AI58" s="177"/>
      <c r="AJ58" s="170">
        <v>2</v>
      </c>
      <c r="AK58" s="170">
        <v>2</v>
      </c>
      <c r="AL58" s="170" t="s">
        <v>213</v>
      </c>
      <c r="AM58" s="170">
        <v>3</v>
      </c>
      <c r="AN58" s="171"/>
      <c r="AO58" s="171"/>
      <c r="AP58" s="171"/>
      <c r="AQ58" s="171"/>
      <c r="AR58" s="171"/>
      <c r="AS58" s="171"/>
      <c r="AT58" s="171"/>
      <c r="AU58" s="171"/>
      <c r="AV58" s="170">
        <v>3</v>
      </c>
      <c r="AW58" s="172" t="s">
        <v>31</v>
      </c>
      <c r="AX58" s="173"/>
    </row>
    <row r="59" spans="1:50" s="174" customFormat="1" ht="12.75">
      <c r="A59" s="165" t="s">
        <v>271</v>
      </c>
      <c r="B59" s="166" t="s">
        <v>127</v>
      </c>
      <c r="C59" s="178"/>
      <c r="D59" s="176">
        <f t="shared" si="6"/>
        <v>56</v>
      </c>
      <c r="E59" s="176">
        <f aca="true" t="shared" si="16" ref="E59:F62">AN59*$H$8</f>
        <v>28</v>
      </c>
      <c r="F59" s="176">
        <f t="shared" si="16"/>
        <v>28</v>
      </c>
      <c r="G59" s="169">
        <f t="shared" si="15"/>
        <v>112</v>
      </c>
      <c r="H59" s="177"/>
      <c r="I59" s="177"/>
      <c r="J59" s="177"/>
      <c r="K59" s="177"/>
      <c r="L59" s="177"/>
      <c r="M59" s="177"/>
      <c r="N59" s="177"/>
      <c r="O59" s="177"/>
      <c r="P59" s="177"/>
      <c r="Q59" s="177"/>
      <c r="R59" s="177"/>
      <c r="S59" s="177"/>
      <c r="T59" s="177"/>
      <c r="U59" s="177"/>
      <c r="V59" s="177"/>
      <c r="W59" s="177"/>
      <c r="X59" s="177"/>
      <c r="Y59" s="177"/>
      <c r="Z59" s="177"/>
      <c r="AA59" s="177"/>
      <c r="AB59" s="177"/>
      <c r="AC59" s="177"/>
      <c r="AD59" s="177"/>
      <c r="AE59" s="177"/>
      <c r="AF59" s="177"/>
      <c r="AG59" s="177"/>
      <c r="AH59" s="177"/>
      <c r="AI59" s="177"/>
      <c r="AJ59" s="177"/>
      <c r="AK59" s="177"/>
      <c r="AL59" s="177"/>
      <c r="AM59" s="177"/>
      <c r="AN59" s="170">
        <v>2</v>
      </c>
      <c r="AO59" s="170">
        <v>2</v>
      </c>
      <c r="AP59" s="170" t="s">
        <v>212</v>
      </c>
      <c r="AQ59" s="170">
        <v>5</v>
      </c>
      <c r="AR59" s="171"/>
      <c r="AS59" s="171"/>
      <c r="AT59" s="171"/>
      <c r="AU59" s="171"/>
      <c r="AV59" s="170">
        <v>5</v>
      </c>
      <c r="AW59" s="172" t="s">
        <v>13</v>
      </c>
      <c r="AX59" s="173"/>
    </row>
    <row r="60" spans="1:49" ht="12.75" customHeight="1">
      <c r="A60" s="97" t="s">
        <v>272</v>
      </c>
      <c r="B60" s="114" t="s">
        <v>128</v>
      </c>
      <c r="C60" s="115"/>
      <c r="D60" s="28">
        <f t="shared" si="6"/>
        <v>56</v>
      </c>
      <c r="E60" s="28">
        <f t="shared" si="16"/>
        <v>28</v>
      </c>
      <c r="F60" s="28">
        <f t="shared" si="16"/>
        <v>28</v>
      </c>
      <c r="G60" s="12">
        <f t="shared" si="15"/>
        <v>112</v>
      </c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  <c r="AA60" s="79"/>
      <c r="AB60" s="79"/>
      <c r="AC60" s="79"/>
      <c r="AD60" s="79"/>
      <c r="AE60" s="79"/>
      <c r="AF60" s="79"/>
      <c r="AG60" s="79"/>
      <c r="AH60" s="79"/>
      <c r="AI60" s="79"/>
      <c r="AJ60" s="79"/>
      <c r="AK60" s="79"/>
      <c r="AL60" s="79"/>
      <c r="AM60" s="79"/>
      <c r="AN60" s="13">
        <v>2</v>
      </c>
      <c r="AO60" s="13">
        <v>2</v>
      </c>
      <c r="AP60" s="13" t="s">
        <v>212</v>
      </c>
      <c r="AQ60" s="13">
        <v>5</v>
      </c>
      <c r="AR60" s="35"/>
      <c r="AS60" s="35"/>
      <c r="AT60" s="35"/>
      <c r="AU60" s="35"/>
      <c r="AV60" s="13">
        <v>5</v>
      </c>
      <c r="AW60" s="41" t="s">
        <v>51</v>
      </c>
    </row>
    <row r="61" spans="1:49" ht="12.75" customHeight="1">
      <c r="A61" s="97" t="s">
        <v>273</v>
      </c>
      <c r="B61" s="122" t="s">
        <v>129</v>
      </c>
      <c r="C61" s="122"/>
      <c r="D61" s="28">
        <f t="shared" si="6"/>
        <v>42</v>
      </c>
      <c r="E61" s="28">
        <f t="shared" si="16"/>
        <v>28</v>
      </c>
      <c r="F61" s="28">
        <f t="shared" si="16"/>
        <v>14</v>
      </c>
      <c r="G61" s="12">
        <f t="shared" si="15"/>
        <v>84</v>
      </c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79"/>
      <c r="AB61" s="79"/>
      <c r="AC61" s="79"/>
      <c r="AD61" s="79"/>
      <c r="AE61" s="79"/>
      <c r="AF61" s="79"/>
      <c r="AG61" s="79"/>
      <c r="AH61" s="79"/>
      <c r="AI61" s="79"/>
      <c r="AJ61" s="79"/>
      <c r="AK61" s="79"/>
      <c r="AL61" s="79"/>
      <c r="AM61" s="79"/>
      <c r="AN61" s="13">
        <v>2</v>
      </c>
      <c r="AO61" s="13">
        <v>1</v>
      </c>
      <c r="AP61" s="13" t="s">
        <v>213</v>
      </c>
      <c r="AQ61" s="13">
        <v>3</v>
      </c>
      <c r="AR61" s="35"/>
      <c r="AS61" s="35"/>
      <c r="AT61" s="35"/>
      <c r="AU61" s="35"/>
      <c r="AV61" s="13">
        <v>3</v>
      </c>
      <c r="AW61" s="41" t="s">
        <v>30</v>
      </c>
    </row>
    <row r="62" spans="1:50" s="174" customFormat="1" ht="12.75">
      <c r="A62" s="165" t="s">
        <v>274</v>
      </c>
      <c r="B62" s="166" t="s">
        <v>126</v>
      </c>
      <c r="C62" s="178"/>
      <c r="D62" s="176">
        <f t="shared" si="6"/>
        <v>56</v>
      </c>
      <c r="E62" s="176">
        <f t="shared" si="16"/>
        <v>28</v>
      </c>
      <c r="F62" s="176">
        <f t="shared" si="16"/>
        <v>28</v>
      </c>
      <c r="G62" s="169">
        <f t="shared" si="15"/>
        <v>112</v>
      </c>
      <c r="H62" s="177"/>
      <c r="I62" s="177"/>
      <c r="J62" s="177"/>
      <c r="K62" s="177"/>
      <c r="L62" s="177"/>
      <c r="M62" s="177"/>
      <c r="N62" s="177"/>
      <c r="O62" s="177"/>
      <c r="P62" s="177"/>
      <c r="Q62" s="177"/>
      <c r="R62" s="177"/>
      <c r="S62" s="177"/>
      <c r="T62" s="177"/>
      <c r="U62" s="177"/>
      <c r="V62" s="177"/>
      <c r="W62" s="177"/>
      <c r="X62" s="177"/>
      <c r="Y62" s="177"/>
      <c r="Z62" s="177"/>
      <c r="AA62" s="177"/>
      <c r="AB62" s="177"/>
      <c r="AC62" s="177"/>
      <c r="AD62" s="177"/>
      <c r="AE62" s="177"/>
      <c r="AF62" s="177"/>
      <c r="AG62" s="177"/>
      <c r="AH62" s="177"/>
      <c r="AI62" s="177"/>
      <c r="AJ62" s="177"/>
      <c r="AK62" s="177"/>
      <c r="AL62" s="177"/>
      <c r="AM62" s="177"/>
      <c r="AN62" s="170">
        <v>2</v>
      </c>
      <c r="AO62" s="170">
        <v>2</v>
      </c>
      <c r="AP62" s="170" t="s">
        <v>212</v>
      </c>
      <c r="AQ62" s="170">
        <v>3</v>
      </c>
      <c r="AR62" s="171"/>
      <c r="AS62" s="171"/>
      <c r="AT62" s="171"/>
      <c r="AU62" s="171"/>
      <c r="AV62" s="184">
        <v>3</v>
      </c>
      <c r="AW62" s="165" t="s">
        <v>31</v>
      </c>
      <c r="AX62" s="173"/>
    </row>
    <row r="63" spans="1:49" ht="12">
      <c r="A63" s="97" t="s">
        <v>275</v>
      </c>
      <c r="B63" s="118" t="s">
        <v>131</v>
      </c>
      <c r="C63" s="119"/>
      <c r="D63" s="28">
        <f t="shared" si="6"/>
        <v>28</v>
      </c>
      <c r="E63" s="28">
        <f aca="true" t="shared" si="17" ref="E63:F66">AR63*$H$8</f>
        <v>14</v>
      </c>
      <c r="F63" s="28">
        <f t="shared" si="17"/>
        <v>14</v>
      </c>
      <c r="G63" s="12">
        <f t="shared" si="15"/>
        <v>56</v>
      </c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  <c r="AA63" s="79"/>
      <c r="AB63" s="79"/>
      <c r="AC63" s="79"/>
      <c r="AD63" s="79"/>
      <c r="AE63" s="79"/>
      <c r="AF63" s="79"/>
      <c r="AG63" s="79"/>
      <c r="AH63" s="79"/>
      <c r="AI63" s="79"/>
      <c r="AJ63" s="79"/>
      <c r="AK63" s="79"/>
      <c r="AL63" s="79"/>
      <c r="AM63" s="79"/>
      <c r="AN63" s="79"/>
      <c r="AO63" s="79"/>
      <c r="AP63" s="79"/>
      <c r="AQ63" s="79"/>
      <c r="AR63" s="13">
        <v>1</v>
      </c>
      <c r="AS63" s="13">
        <v>1</v>
      </c>
      <c r="AT63" s="13" t="s">
        <v>213</v>
      </c>
      <c r="AU63" s="13">
        <v>3</v>
      </c>
      <c r="AV63" s="29">
        <v>3</v>
      </c>
      <c r="AW63" s="41" t="s">
        <v>44</v>
      </c>
    </row>
    <row r="64" spans="1:50" s="174" customFormat="1" ht="12.75">
      <c r="A64" s="165" t="s">
        <v>276</v>
      </c>
      <c r="B64" s="166" t="s">
        <v>132</v>
      </c>
      <c r="C64" s="178"/>
      <c r="D64" s="176">
        <f t="shared" si="6"/>
        <v>42</v>
      </c>
      <c r="E64" s="176">
        <f t="shared" si="17"/>
        <v>28</v>
      </c>
      <c r="F64" s="176">
        <f t="shared" si="17"/>
        <v>14</v>
      </c>
      <c r="G64" s="169">
        <f t="shared" si="15"/>
        <v>84</v>
      </c>
      <c r="H64" s="177"/>
      <c r="I64" s="177"/>
      <c r="J64" s="177"/>
      <c r="K64" s="177"/>
      <c r="L64" s="177"/>
      <c r="M64" s="177"/>
      <c r="N64" s="177"/>
      <c r="O64" s="177"/>
      <c r="P64" s="177"/>
      <c r="Q64" s="177"/>
      <c r="R64" s="177"/>
      <c r="S64" s="177"/>
      <c r="T64" s="177"/>
      <c r="U64" s="177"/>
      <c r="V64" s="177"/>
      <c r="W64" s="177"/>
      <c r="X64" s="177"/>
      <c r="Y64" s="177"/>
      <c r="Z64" s="177"/>
      <c r="AA64" s="177"/>
      <c r="AB64" s="177"/>
      <c r="AC64" s="177"/>
      <c r="AD64" s="177"/>
      <c r="AE64" s="177"/>
      <c r="AF64" s="177"/>
      <c r="AG64" s="177"/>
      <c r="AH64" s="177"/>
      <c r="AI64" s="177"/>
      <c r="AJ64" s="177"/>
      <c r="AK64" s="177"/>
      <c r="AL64" s="177"/>
      <c r="AM64" s="177"/>
      <c r="AN64" s="177"/>
      <c r="AO64" s="177"/>
      <c r="AP64" s="177"/>
      <c r="AQ64" s="177"/>
      <c r="AR64" s="170">
        <v>2</v>
      </c>
      <c r="AS64" s="170">
        <v>1</v>
      </c>
      <c r="AT64" s="170" t="s">
        <v>212</v>
      </c>
      <c r="AU64" s="170">
        <v>3</v>
      </c>
      <c r="AV64" s="179">
        <v>3</v>
      </c>
      <c r="AW64" s="172" t="s">
        <v>49</v>
      </c>
      <c r="AX64" s="173"/>
    </row>
    <row r="65" spans="1:50" s="174" customFormat="1" ht="12">
      <c r="A65" s="165" t="s">
        <v>277</v>
      </c>
      <c r="B65" s="180" t="s">
        <v>133</v>
      </c>
      <c r="C65" s="180"/>
      <c r="D65" s="176">
        <f t="shared" si="6"/>
        <v>28</v>
      </c>
      <c r="E65" s="176">
        <f t="shared" si="17"/>
        <v>14</v>
      </c>
      <c r="F65" s="176">
        <f t="shared" si="17"/>
        <v>14</v>
      </c>
      <c r="G65" s="169">
        <f t="shared" si="15"/>
        <v>56</v>
      </c>
      <c r="H65" s="177"/>
      <c r="I65" s="177"/>
      <c r="J65" s="177"/>
      <c r="K65" s="177"/>
      <c r="L65" s="177"/>
      <c r="M65" s="177"/>
      <c r="N65" s="177"/>
      <c r="O65" s="177"/>
      <c r="P65" s="177"/>
      <c r="Q65" s="177"/>
      <c r="R65" s="177"/>
      <c r="S65" s="177"/>
      <c r="T65" s="177"/>
      <c r="U65" s="177"/>
      <c r="V65" s="177"/>
      <c r="W65" s="177"/>
      <c r="X65" s="177"/>
      <c r="Y65" s="177"/>
      <c r="Z65" s="177"/>
      <c r="AA65" s="177"/>
      <c r="AB65" s="177"/>
      <c r="AC65" s="177"/>
      <c r="AD65" s="177"/>
      <c r="AE65" s="177"/>
      <c r="AF65" s="177"/>
      <c r="AG65" s="177"/>
      <c r="AH65" s="177"/>
      <c r="AI65" s="177"/>
      <c r="AJ65" s="177"/>
      <c r="AK65" s="177"/>
      <c r="AL65" s="177"/>
      <c r="AM65" s="177"/>
      <c r="AN65" s="177"/>
      <c r="AO65" s="177"/>
      <c r="AP65" s="177"/>
      <c r="AQ65" s="177"/>
      <c r="AR65" s="170">
        <v>1</v>
      </c>
      <c r="AS65" s="170">
        <v>1</v>
      </c>
      <c r="AT65" s="170" t="s">
        <v>213</v>
      </c>
      <c r="AU65" s="170">
        <v>3</v>
      </c>
      <c r="AV65" s="179">
        <v>3</v>
      </c>
      <c r="AW65" s="172" t="s">
        <v>55</v>
      </c>
      <c r="AX65" s="173"/>
    </row>
    <row r="66" spans="1:49" ht="12.75" customHeight="1">
      <c r="A66" s="97" t="s">
        <v>278</v>
      </c>
      <c r="B66" s="122" t="s">
        <v>134</v>
      </c>
      <c r="C66" s="122"/>
      <c r="D66" s="28">
        <f t="shared" si="6"/>
        <v>42</v>
      </c>
      <c r="E66" s="28">
        <f t="shared" si="17"/>
        <v>28</v>
      </c>
      <c r="F66" s="28">
        <f t="shared" si="17"/>
        <v>14</v>
      </c>
      <c r="G66" s="12">
        <f t="shared" si="15"/>
        <v>84</v>
      </c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79"/>
      <c r="Z66" s="79"/>
      <c r="AA66" s="79"/>
      <c r="AB66" s="79"/>
      <c r="AC66" s="79"/>
      <c r="AD66" s="79"/>
      <c r="AE66" s="79"/>
      <c r="AF66" s="79"/>
      <c r="AG66" s="79"/>
      <c r="AH66" s="79"/>
      <c r="AI66" s="79"/>
      <c r="AJ66" s="79"/>
      <c r="AK66" s="79"/>
      <c r="AL66" s="79"/>
      <c r="AM66" s="79"/>
      <c r="AN66" s="79"/>
      <c r="AO66" s="79"/>
      <c r="AP66" s="79"/>
      <c r="AQ66" s="79"/>
      <c r="AR66" s="15">
        <v>2</v>
      </c>
      <c r="AS66" s="15">
        <v>1</v>
      </c>
      <c r="AT66" s="15" t="s">
        <v>212</v>
      </c>
      <c r="AU66" s="15">
        <v>3</v>
      </c>
      <c r="AV66" s="31">
        <v>3</v>
      </c>
      <c r="AW66" s="41" t="s">
        <v>30</v>
      </c>
    </row>
    <row r="67" spans="2:50" s="37" customFormat="1" ht="12.75" customHeight="1">
      <c r="B67" s="117" t="s">
        <v>135</v>
      </c>
      <c r="C67" s="117"/>
      <c r="D67" s="60">
        <f>SUM(D63:D66)</f>
        <v>140</v>
      </c>
      <c r="E67" s="60">
        <f>SUM(E63:E66)</f>
        <v>84</v>
      </c>
      <c r="F67" s="60">
        <f>SUM(F63:F66)</f>
        <v>56</v>
      </c>
      <c r="G67" s="60">
        <f>SUM(G63:G66)</f>
        <v>280</v>
      </c>
      <c r="H67" s="6">
        <f>SUM(H29)</f>
        <v>0</v>
      </c>
      <c r="I67" s="6">
        <f>SUM(I29)</f>
        <v>2</v>
      </c>
      <c r="J67" s="113">
        <f>SUM(K29)</f>
        <v>3</v>
      </c>
      <c r="K67" s="113"/>
      <c r="L67" s="6">
        <f>SUM(L30:L31)</f>
        <v>2</v>
      </c>
      <c r="M67" s="6">
        <f>SUM(M30:M31)</f>
        <v>3</v>
      </c>
      <c r="N67" s="113">
        <f>SUM(O30:O31)</f>
        <v>6</v>
      </c>
      <c r="O67" s="113"/>
      <c r="P67" s="6">
        <f>SUM(P32:P35)</f>
        <v>8</v>
      </c>
      <c r="Q67" s="6">
        <f>SUM(Q32:Q35)</f>
        <v>8</v>
      </c>
      <c r="R67" s="113">
        <f>SUM(S32:S35)</f>
        <v>17</v>
      </c>
      <c r="S67" s="113"/>
      <c r="T67" s="6">
        <f>SUM(T36:T38)</f>
        <v>6</v>
      </c>
      <c r="U67" s="6">
        <f>SUM(U36:U38)</f>
        <v>5</v>
      </c>
      <c r="V67" s="113">
        <f>SUM(W36:W38)</f>
        <v>13</v>
      </c>
      <c r="W67" s="113"/>
      <c r="X67" s="6">
        <f>SUM(X39:X43)</f>
        <v>11</v>
      </c>
      <c r="Y67" s="6">
        <f>SUM(Y39:Y43)</f>
        <v>7</v>
      </c>
      <c r="Z67" s="113">
        <f>SUM(AA39:AA43)</f>
        <v>19</v>
      </c>
      <c r="AA67" s="113"/>
      <c r="AB67" s="6">
        <f>SUM(AB44:AB47)</f>
        <v>10</v>
      </c>
      <c r="AC67" s="6">
        <f>SUM(AC44:AC47)</f>
        <v>4</v>
      </c>
      <c r="AD67" s="113">
        <f>SUM(AE44:AE47)</f>
        <v>15</v>
      </c>
      <c r="AE67" s="113"/>
      <c r="AF67" s="6">
        <f>SUM(AF48:AF53)</f>
        <v>11</v>
      </c>
      <c r="AG67" s="6">
        <f>SUM(AG48:AG53)</f>
        <v>10</v>
      </c>
      <c r="AH67" s="113">
        <f>SUM(AI48:AI53)</f>
        <v>24</v>
      </c>
      <c r="AI67" s="113"/>
      <c r="AJ67" s="6">
        <f>SUM(AJ54:AJ58)</f>
        <v>10</v>
      </c>
      <c r="AK67" s="6">
        <f>SUM(AK54:AK58)</f>
        <v>9</v>
      </c>
      <c r="AL67" s="113">
        <f>SUM(AM54:AM58)</f>
        <v>20</v>
      </c>
      <c r="AM67" s="113"/>
      <c r="AN67" s="6">
        <f>SUM(AN59:AN62)</f>
        <v>8</v>
      </c>
      <c r="AO67" s="6">
        <f>SUM(AO59:AO62)</f>
        <v>7</v>
      </c>
      <c r="AP67" s="113">
        <f>SUM(AQ59:AQ62)</f>
        <v>16</v>
      </c>
      <c r="AQ67" s="113"/>
      <c r="AR67" s="6">
        <f>SUM(AR63:AR66)</f>
        <v>6</v>
      </c>
      <c r="AS67" s="6">
        <f>SUM(AS63:AS66)</f>
        <v>4</v>
      </c>
      <c r="AT67" s="113">
        <f>SUM(AU63:AU66)</f>
        <v>12</v>
      </c>
      <c r="AU67" s="113"/>
      <c r="AV67" s="6">
        <f>SUM(AV63:AV66)</f>
        <v>12</v>
      </c>
      <c r="AW67" s="93"/>
      <c r="AX67" s="36"/>
    </row>
    <row r="68" spans="1:50" s="174" customFormat="1" ht="12.75" customHeight="1">
      <c r="A68" s="165" t="s">
        <v>279</v>
      </c>
      <c r="B68" s="198" t="s">
        <v>137</v>
      </c>
      <c r="C68" s="198"/>
      <c r="D68" s="168">
        <f>SUM(E68:F68)</f>
        <v>56</v>
      </c>
      <c r="E68" s="168">
        <f>H68*$H$8</f>
        <v>28</v>
      </c>
      <c r="F68" s="168">
        <f>I68*$H$8</f>
        <v>28</v>
      </c>
      <c r="G68" s="169">
        <f>SUM(D68:F68)</f>
        <v>112</v>
      </c>
      <c r="H68" s="170">
        <v>2</v>
      </c>
      <c r="I68" s="170">
        <v>2</v>
      </c>
      <c r="J68" s="170" t="s">
        <v>213</v>
      </c>
      <c r="K68" s="170">
        <v>4</v>
      </c>
      <c r="L68" s="171"/>
      <c r="M68" s="171"/>
      <c r="N68" s="171"/>
      <c r="O68" s="171"/>
      <c r="P68" s="171"/>
      <c r="Q68" s="171"/>
      <c r="R68" s="171"/>
      <c r="S68" s="171"/>
      <c r="T68" s="171"/>
      <c r="U68" s="171"/>
      <c r="V68" s="171"/>
      <c r="W68" s="171"/>
      <c r="X68" s="171"/>
      <c r="Y68" s="171"/>
      <c r="Z68" s="171"/>
      <c r="AA68" s="171"/>
      <c r="AB68" s="171"/>
      <c r="AC68" s="171"/>
      <c r="AD68" s="171"/>
      <c r="AE68" s="171"/>
      <c r="AF68" s="171"/>
      <c r="AG68" s="171"/>
      <c r="AH68" s="171"/>
      <c r="AI68" s="171"/>
      <c r="AJ68" s="171"/>
      <c r="AK68" s="171"/>
      <c r="AL68" s="171"/>
      <c r="AM68" s="171"/>
      <c r="AN68" s="171"/>
      <c r="AO68" s="171"/>
      <c r="AP68" s="171"/>
      <c r="AQ68" s="171"/>
      <c r="AR68" s="171"/>
      <c r="AS68" s="171"/>
      <c r="AT68" s="171"/>
      <c r="AU68" s="171"/>
      <c r="AV68" s="170">
        <v>4</v>
      </c>
      <c r="AW68" s="172" t="s">
        <v>64</v>
      </c>
      <c r="AX68" s="173"/>
    </row>
    <row r="69" spans="1:50" s="174" customFormat="1" ht="12.75" customHeight="1">
      <c r="A69" s="165" t="s">
        <v>280</v>
      </c>
      <c r="B69" s="198" t="s">
        <v>138</v>
      </c>
      <c r="C69" s="198"/>
      <c r="D69" s="168">
        <f>SUM(E69:F69)</f>
        <v>56</v>
      </c>
      <c r="E69" s="168">
        <f>L69*$H$8</f>
        <v>28</v>
      </c>
      <c r="F69" s="168">
        <f>M69*$H$8</f>
        <v>28</v>
      </c>
      <c r="G69" s="169">
        <f>SUM(D69:F69)</f>
        <v>112</v>
      </c>
      <c r="H69" s="177"/>
      <c r="I69" s="177"/>
      <c r="J69" s="177"/>
      <c r="K69" s="177"/>
      <c r="L69" s="170">
        <v>2</v>
      </c>
      <c r="M69" s="170">
        <v>2</v>
      </c>
      <c r="N69" s="170" t="s">
        <v>213</v>
      </c>
      <c r="O69" s="170">
        <v>4</v>
      </c>
      <c r="P69" s="171"/>
      <c r="Q69" s="171"/>
      <c r="R69" s="171"/>
      <c r="S69" s="171"/>
      <c r="T69" s="171"/>
      <c r="U69" s="171"/>
      <c r="V69" s="171"/>
      <c r="W69" s="171"/>
      <c r="X69" s="171"/>
      <c r="Y69" s="171"/>
      <c r="Z69" s="171"/>
      <c r="AA69" s="171"/>
      <c r="AB69" s="171"/>
      <c r="AC69" s="171"/>
      <c r="AD69" s="171"/>
      <c r="AE69" s="171"/>
      <c r="AF69" s="171"/>
      <c r="AG69" s="171"/>
      <c r="AH69" s="171"/>
      <c r="AI69" s="171"/>
      <c r="AJ69" s="171"/>
      <c r="AK69" s="171"/>
      <c r="AL69" s="171"/>
      <c r="AM69" s="171"/>
      <c r="AN69" s="171"/>
      <c r="AO69" s="171"/>
      <c r="AP69" s="171"/>
      <c r="AQ69" s="171"/>
      <c r="AR69" s="171"/>
      <c r="AS69" s="171"/>
      <c r="AT69" s="171"/>
      <c r="AU69" s="171"/>
      <c r="AV69" s="170">
        <v>4</v>
      </c>
      <c r="AW69" s="172" t="s">
        <v>64</v>
      </c>
      <c r="AX69" s="173"/>
    </row>
    <row r="70" spans="1:50" s="174" customFormat="1" ht="12.75" customHeight="1">
      <c r="A70" s="165" t="s">
        <v>281</v>
      </c>
      <c r="B70" s="198" t="s">
        <v>139</v>
      </c>
      <c r="C70" s="198"/>
      <c r="D70" s="168">
        <f>SUM(E70:F70)</f>
        <v>56</v>
      </c>
      <c r="E70" s="168">
        <f>P70*$H$8</f>
        <v>28</v>
      </c>
      <c r="F70" s="168">
        <f>Q70*$H$8</f>
        <v>28</v>
      </c>
      <c r="G70" s="169">
        <f>SUM(D70:F70)</f>
        <v>112</v>
      </c>
      <c r="H70" s="177"/>
      <c r="I70" s="177"/>
      <c r="J70" s="177"/>
      <c r="K70" s="177"/>
      <c r="L70" s="177"/>
      <c r="M70" s="177"/>
      <c r="N70" s="177"/>
      <c r="O70" s="177"/>
      <c r="P70" s="170">
        <v>2</v>
      </c>
      <c r="Q70" s="170">
        <v>2</v>
      </c>
      <c r="R70" s="170" t="s">
        <v>213</v>
      </c>
      <c r="S70" s="170">
        <v>4</v>
      </c>
      <c r="T70" s="171"/>
      <c r="U70" s="171"/>
      <c r="V70" s="171"/>
      <c r="W70" s="171"/>
      <c r="X70" s="171"/>
      <c r="Y70" s="171"/>
      <c r="Z70" s="171"/>
      <c r="AA70" s="171"/>
      <c r="AB70" s="171"/>
      <c r="AC70" s="171"/>
      <c r="AD70" s="171"/>
      <c r="AE70" s="171"/>
      <c r="AF70" s="171"/>
      <c r="AG70" s="171"/>
      <c r="AH70" s="171"/>
      <c r="AI70" s="171"/>
      <c r="AJ70" s="171"/>
      <c r="AK70" s="171"/>
      <c r="AL70" s="171"/>
      <c r="AM70" s="171"/>
      <c r="AN70" s="171"/>
      <c r="AO70" s="171"/>
      <c r="AP70" s="171"/>
      <c r="AQ70" s="171"/>
      <c r="AR70" s="171"/>
      <c r="AS70" s="171"/>
      <c r="AT70" s="171"/>
      <c r="AU70" s="171"/>
      <c r="AV70" s="170">
        <v>4</v>
      </c>
      <c r="AW70" s="172" t="s">
        <v>64</v>
      </c>
      <c r="AX70" s="173"/>
    </row>
    <row r="71" spans="1:50" s="174" customFormat="1" ht="12.75" customHeight="1">
      <c r="A71" s="165" t="s">
        <v>282</v>
      </c>
      <c r="B71" s="198" t="s">
        <v>140</v>
      </c>
      <c r="C71" s="198"/>
      <c r="D71" s="199">
        <f>SUM(E71:F71)</f>
        <v>56</v>
      </c>
      <c r="E71" s="199">
        <f>T71*$H$8</f>
        <v>28</v>
      </c>
      <c r="F71" s="199">
        <f>U71*$H$8</f>
        <v>28</v>
      </c>
      <c r="G71" s="199" t="e">
        <f>V71*$H$8</f>
        <v>#VALUE!</v>
      </c>
      <c r="H71" s="200"/>
      <c r="I71" s="200"/>
      <c r="J71" s="200"/>
      <c r="K71" s="200"/>
      <c r="L71" s="200"/>
      <c r="M71" s="200"/>
      <c r="N71" s="200"/>
      <c r="O71" s="200"/>
      <c r="P71" s="200"/>
      <c r="Q71" s="200"/>
      <c r="R71" s="200"/>
      <c r="S71" s="200"/>
      <c r="T71" s="191">
        <v>2</v>
      </c>
      <c r="U71" s="191">
        <v>2</v>
      </c>
      <c r="V71" s="191" t="s">
        <v>213</v>
      </c>
      <c r="W71" s="191">
        <v>4</v>
      </c>
      <c r="X71" s="171"/>
      <c r="Y71" s="171"/>
      <c r="Z71" s="171"/>
      <c r="AA71" s="171"/>
      <c r="AB71" s="171"/>
      <c r="AC71" s="171"/>
      <c r="AD71" s="171"/>
      <c r="AE71" s="171"/>
      <c r="AF71" s="171"/>
      <c r="AG71" s="171"/>
      <c r="AH71" s="171"/>
      <c r="AI71" s="171"/>
      <c r="AJ71" s="171"/>
      <c r="AK71" s="171"/>
      <c r="AL71" s="171"/>
      <c r="AM71" s="171"/>
      <c r="AN71" s="171"/>
      <c r="AO71" s="171"/>
      <c r="AP71" s="171"/>
      <c r="AQ71" s="171"/>
      <c r="AR71" s="171"/>
      <c r="AS71" s="171"/>
      <c r="AT71" s="171"/>
      <c r="AU71" s="171"/>
      <c r="AV71" s="170">
        <v>4</v>
      </c>
      <c r="AW71" s="201" t="s">
        <v>64</v>
      </c>
      <c r="AX71" s="173"/>
    </row>
    <row r="72" spans="2:50" s="37" customFormat="1" ht="12.75" customHeight="1">
      <c r="B72" s="117" t="s">
        <v>141</v>
      </c>
      <c r="C72" s="117"/>
      <c r="D72" s="60"/>
      <c r="E72" s="60"/>
      <c r="F72" s="60"/>
      <c r="G72" s="60"/>
      <c r="H72" s="6">
        <f>SUM(H68:H71)</f>
        <v>2</v>
      </c>
      <c r="I72" s="6">
        <f>SUM(I68:I71)</f>
        <v>2</v>
      </c>
      <c r="J72" s="113">
        <v>4</v>
      </c>
      <c r="K72" s="113"/>
      <c r="L72" s="6">
        <v>2</v>
      </c>
      <c r="M72" s="6">
        <v>2</v>
      </c>
      <c r="N72" s="113">
        <v>4</v>
      </c>
      <c r="O72" s="113"/>
      <c r="P72" s="6">
        <v>2</v>
      </c>
      <c r="Q72" s="6">
        <v>2</v>
      </c>
      <c r="R72" s="113">
        <v>4</v>
      </c>
      <c r="S72" s="113"/>
      <c r="T72" s="6">
        <v>2</v>
      </c>
      <c r="U72" s="6">
        <v>2</v>
      </c>
      <c r="V72" s="113">
        <v>4</v>
      </c>
      <c r="W72" s="113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93"/>
      <c r="AX72" s="36"/>
    </row>
    <row r="73" spans="1:49" ht="12.75" customHeight="1">
      <c r="A73" s="97" t="s">
        <v>330</v>
      </c>
      <c r="B73" s="124" t="s">
        <v>142</v>
      </c>
      <c r="C73" s="124"/>
      <c r="D73" s="68">
        <f>SUM(E73:F73)</f>
        <v>28</v>
      </c>
      <c r="E73" s="68">
        <f>H73*$H$8</f>
        <v>0</v>
      </c>
      <c r="F73" s="68">
        <f>I73*$H$8</f>
        <v>28</v>
      </c>
      <c r="G73" s="69">
        <f>SUM(D73:F73)</f>
        <v>56</v>
      </c>
      <c r="H73" s="82">
        <v>0</v>
      </c>
      <c r="I73" s="82">
        <v>2</v>
      </c>
      <c r="J73" s="82" t="s">
        <v>219</v>
      </c>
      <c r="K73" s="82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13"/>
      <c r="AW73" s="92" t="s">
        <v>54</v>
      </c>
    </row>
    <row r="74" spans="1:49" ht="12.75" customHeight="1">
      <c r="A74" s="97" t="s">
        <v>330</v>
      </c>
      <c r="B74" s="124" t="s">
        <v>143</v>
      </c>
      <c r="C74" s="124"/>
      <c r="D74" s="68">
        <f>SUM(E74:F74)</f>
        <v>28</v>
      </c>
      <c r="E74" s="68">
        <f>L74*$H$8</f>
        <v>0</v>
      </c>
      <c r="F74" s="68">
        <f>M74*$H$8</f>
        <v>28</v>
      </c>
      <c r="G74" s="12">
        <f>SUM(D74:F74)</f>
        <v>56</v>
      </c>
      <c r="H74" s="79"/>
      <c r="I74" s="79"/>
      <c r="J74" s="79"/>
      <c r="K74" s="79"/>
      <c r="L74" s="15">
        <v>0</v>
      </c>
      <c r="M74" s="15">
        <v>2</v>
      </c>
      <c r="N74" s="15" t="s">
        <v>219</v>
      </c>
      <c r="O74" s="1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13"/>
      <c r="AW74" s="41" t="s">
        <v>54</v>
      </c>
    </row>
    <row r="75" spans="1:49" ht="11.25" customHeight="1">
      <c r="A75" s="97" t="s">
        <v>330</v>
      </c>
      <c r="B75" s="124" t="s">
        <v>144</v>
      </c>
      <c r="C75" s="124"/>
      <c r="D75" s="80">
        <f>SUM(E75:F75)</f>
        <v>28</v>
      </c>
      <c r="E75" s="80">
        <f>P75*$H$8</f>
        <v>0</v>
      </c>
      <c r="F75" s="80">
        <f>Q75*$H$8</f>
        <v>28</v>
      </c>
      <c r="G75" s="67">
        <f>SUM(D75:F75)</f>
        <v>56</v>
      </c>
      <c r="H75" s="81"/>
      <c r="I75" s="81"/>
      <c r="J75" s="81"/>
      <c r="K75" s="81"/>
      <c r="L75" s="81"/>
      <c r="M75" s="81"/>
      <c r="N75" s="81"/>
      <c r="O75" s="81"/>
      <c r="P75" s="15">
        <v>0</v>
      </c>
      <c r="Q75" s="15">
        <v>2</v>
      </c>
      <c r="R75" s="15" t="s">
        <v>219</v>
      </c>
      <c r="S75" s="1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13"/>
      <c r="AW75" s="98" t="s">
        <v>54</v>
      </c>
    </row>
    <row r="76" spans="2:50" s="37" customFormat="1" ht="12.75" customHeight="1">
      <c r="B76" s="117" t="s">
        <v>145</v>
      </c>
      <c r="C76" s="117"/>
      <c r="D76" s="60"/>
      <c r="E76" s="60"/>
      <c r="F76" s="60"/>
      <c r="G76" s="60"/>
      <c r="H76" s="6">
        <v>0</v>
      </c>
      <c r="I76" s="6">
        <v>2</v>
      </c>
      <c r="J76" s="6"/>
      <c r="K76" s="6"/>
      <c r="L76" s="6">
        <v>0</v>
      </c>
      <c r="M76" s="6">
        <v>2</v>
      </c>
      <c r="N76" s="6"/>
      <c r="O76" s="6"/>
      <c r="P76" s="6">
        <v>0</v>
      </c>
      <c r="Q76" s="6">
        <v>2</v>
      </c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93"/>
      <c r="AX76" s="36"/>
    </row>
    <row r="77" spans="1:50" s="174" customFormat="1" ht="12">
      <c r="A77" s="165" t="s">
        <v>283</v>
      </c>
      <c r="B77" s="175" t="s">
        <v>146</v>
      </c>
      <c r="C77" s="175"/>
      <c r="D77" s="168">
        <v>40</v>
      </c>
      <c r="E77" s="168">
        <v>0</v>
      </c>
      <c r="F77" s="168">
        <v>40</v>
      </c>
      <c r="G77" s="203">
        <f aca="true" t="shared" si="18" ref="G77:G84">SUM(D77:F77)</f>
        <v>80</v>
      </c>
      <c r="H77" s="204">
        <v>0</v>
      </c>
      <c r="I77" s="204">
        <v>40</v>
      </c>
      <c r="J77" s="204" t="s">
        <v>219</v>
      </c>
      <c r="K77" s="204">
        <v>1</v>
      </c>
      <c r="L77" s="171"/>
      <c r="M77" s="171"/>
      <c r="N77" s="171"/>
      <c r="O77" s="171"/>
      <c r="P77" s="171"/>
      <c r="Q77" s="171"/>
      <c r="R77" s="171"/>
      <c r="S77" s="171"/>
      <c r="T77" s="171"/>
      <c r="U77" s="171"/>
      <c r="V77" s="171"/>
      <c r="W77" s="171"/>
      <c r="X77" s="171"/>
      <c r="Y77" s="171"/>
      <c r="Z77" s="171"/>
      <c r="AA77" s="171"/>
      <c r="AB77" s="171"/>
      <c r="AC77" s="171"/>
      <c r="AD77" s="171"/>
      <c r="AE77" s="171"/>
      <c r="AF77" s="171"/>
      <c r="AG77" s="171"/>
      <c r="AH77" s="171"/>
      <c r="AI77" s="171"/>
      <c r="AJ77" s="171"/>
      <c r="AK77" s="171"/>
      <c r="AL77" s="171"/>
      <c r="AM77" s="171"/>
      <c r="AN77" s="171"/>
      <c r="AO77" s="171"/>
      <c r="AP77" s="171"/>
      <c r="AQ77" s="171"/>
      <c r="AR77" s="171"/>
      <c r="AS77" s="171"/>
      <c r="AT77" s="171"/>
      <c r="AU77" s="171"/>
      <c r="AV77" s="170">
        <v>1</v>
      </c>
      <c r="AW77" s="189" t="s">
        <v>37</v>
      </c>
      <c r="AX77" s="173"/>
    </row>
    <row r="78" spans="1:50" s="174" customFormat="1" ht="12">
      <c r="A78" s="165" t="s">
        <v>284</v>
      </c>
      <c r="B78" s="175" t="s">
        <v>147</v>
      </c>
      <c r="C78" s="175"/>
      <c r="D78" s="190">
        <v>40</v>
      </c>
      <c r="E78" s="190">
        <v>0</v>
      </c>
      <c r="F78" s="190">
        <v>40</v>
      </c>
      <c r="G78" s="169">
        <f t="shared" si="18"/>
        <v>80</v>
      </c>
      <c r="H78" s="177"/>
      <c r="I78" s="177"/>
      <c r="J78" s="177"/>
      <c r="K78" s="177"/>
      <c r="L78" s="191">
        <v>0</v>
      </c>
      <c r="M78" s="191">
        <v>40</v>
      </c>
      <c r="N78" s="191" t="s">
        <v>219</v>
      </c>
      <c r="O78" s="191">
        <v>1</v>
      </c>
      <c r="P78" s="171"/>
      <c r="Q78" s="171"/>
      <c r="R78" s="171"/>
      <c r="S78" s="171"/>
      <c r="T78" s="171"/>
      <c r="U78" s="171"/>
      <c r="V78" s="171"/>
      <c r="W78" s="171"/>
      <c r="X78" s="171"/>
      <c r="Y78" s="171"/>
      <c r="Z78" s="171"/>
      <c r="AA78" s="171"/>
      <c r="AB78" s="171"/>
      <c r="AC78" s="171"/>
      <c r="AD78" s="171"/>
      <c r="AE78" s="171"/>
      <c r="AF78" s="171"/>
      <c r="AG78" s="171"/>
      <c r="AH78" s="171"/>
      <c r="AI78" s="171"/>
      <c r="AJ78" s="171"/>
      <c r="AK78" s="171"/>
      <c r="AL78" s="171"/>
      <c r="AM78" s="171"/>
      <c r="AN78" s="171"/>
      <c r="AO78" s="171"/>
      <c r="AP78" s="171"/>
      <c r="AQ78" s="171"/>
      <c r="AR78" s="171"/>
      <c r="AS78" s="171"/>
      <c r="AT78" s="171"/>
      <c r="AU78" s="171"/>
      <c r="AV78" s="170">
        <v>1</v>
      </c>
      <c r="AW78" s="172" t="s">
        <v>37</v>
      </c>
      <c r="AX78" s="173"/>
    </row>
    <row r="79" spans="1:50" s="174" customFormat="1" ht="12">
      <c r="A79" s="165" t="s">
        <v>285</v>
      </c>
      <c r="B79" s="175" t="s">
        <v>148</v>
      </c>
      <c r="C79" s="175"/>
      <c r="D79" s="190">
        <v>40</v>
      </c>
      <c r="E79" s="190">
        <v>0</v>
      </c>
      <c r="F79" s="190">
        <v>40</v>
      </c>
      <c r="G79" s="169">
        <f t="shared" si="18"/>
        <v>80</v>
      </c>
      <c r="H79" s="177"/>
      <c r="I79" s="177"/>
      <c r="J79" s="177"/>
      <c r="K79" s="177"/>
      <c r="L79" s="177"/>
      <c r="M79" s="177"/>
      <c r="N79" s="177"/>
      <c r="O79" s="177"/>
      <c r="P79" s="191">
        <v>0</v>
      </c>
      <c r="Q79" s="191">
        <v>40</v>
      </c>
      <c r="R79" s="191" t="s">
        <v>219</v>
      </c>
      <c r="S79" s="191">
        <v>1</v>
      </c>
      <c r="T79" s="171"/>
      <c r="U79" s="171"/>
      <c r="V79" s="171"/>
      <c r="W79" s="171"/>
      <c r="X79" s="171"/>
      <c r="Y79" s="171"/>
      <c r="Z79" s="171"/>
      <c r="AA79" s="171"/>
      <c r="AB79" s="171"/>
      <c r="AC79" s="171"/>
      <c r="AD79" s="171"/>
      <c r="AE79" s="171"/>
      <c r="AF79" s="171"/>
      <c r="AG79" s="171"/>
      <c r="AH79" s="171"/>
      <c r="AI79" s="171"/>
      <c r="AJ79" s="171"/>
      <c r="AK79" s="171"/>
      <c r="AL79" s="171"/>
      <c r="AM79" s="171"/>
      <c r="AN79" s="171"/>
      <c r="AO79" s="171"/>
      <c r="AP79" s="171"/>
      <c r="AQ79" s="171"/>
      <c r="AR79" s="171"/>
      <c r="AS79" s="171"/>
      <c r="AT79" s="171"/>
      <c r="AU79" s="171"/>
      <c r="AV79" s="170">
        <v>1</v>
      </c>
      <c r="AW79" s="172" t="s">
        <v>37</v>
      </c>
      <c r="AX79" s="173"/>
    </row>
    <row r="80" spans="1:50" s="174" customFormat="1" ht="13.5" customHeight="1">
      <c r="A80" s="165" t="s">
        <v>286</v>
      </c>
      <c r="B80" s="175" t="s">
        <v>149</v>
      </c>
      <c r="C80" s="175"/>
      <c r="D80" s="190">
        <v>40</v>
      </c>
      <c r="E80" s="190">
        <v>0</v>
      </c>
      <c r="F80" s="190">
        <v>40</v>
      </c>
      <c r="G80" s="169">
        <f t="shared" si="18"/>
        <v>80</v>
      </c>
      <c r="H80" s="177"/>
      <c r="I80" s="177"/>
      <c r="J80" s="177"/>
      <c r="K80" s="177"/>
      <c r="L80" s="177"/>
      <c r="M80" s="177"/>
      <c r="N80" s="177"/>
      <c r="O80" s="177"/>
      <c r="P80" s="177"/>
      <c r="Q80" s="177"/>
      <c r="R80" s="177"/>
      <c r="S80" s="177"/>
      <c r="T80" s="170">
        <v>0</v>
      </c>
      <c r="U80" s="170">
        <v>40</v>
      </c>
      <c r="V80" s="170" t="s">
        <v>219</v>
      </c>
      <c r="W80" s="170">
        <v>1</v>
      </c>
      <c r="X80" s="171"/>
      <c r="Y80" s="171"/>
      <c r="Z80" s="171"/>
      <c r="AA80" s="171"/>
      <c r="AB80" s="171"/>
      <c r="AC80" s="171"/>
      <c r="AD80" s="171"/>
      <c r="AE80" s="171"/>
      <c r="AF80" s="171"/>
      <c r="AG80" s="171"/>
      <c r="AH80" s="171"/>
      <c r="AI80" s="171"/>
      <c r="AJ80" s="171"/>
      <c r="AK80" s="171"/>
      <c r="AL80" s="171"/>
      <c r="AM80" s="171"/>
      <c r="AN80" s="171"/>
      <c r="AO80" s="171"/>
      <c r="AP80" s="171"/>
      <c r="AQ80" s="171"/>
      <c r="AR80" s="171"/>
      <c r="AS80" s="171"/>
      <c r="AT80" s="171"/>
      <c r="AU80" s="171"/>
      <c r="AV80" s="170">
        <v>1</v>
      </c>
      <c r="AW80" s="172" t="s">
        <v>37</v>
      </c>
      <c r="AX80" s="173"/>
    </row>
    <row r="81" spans="1:50" s="174" customFormat="1" ht="12.75" customHeight="1">
      <c r="A81" s="165" t="s">
        <v>287</v>
      </c>
      <c r="B81" s="180" t="s">
        <v>150</v>
      </c>
      <c r="C81" s="180"/>
      <c r="D81" s="190">
        <v>80</v>
      </c>
      <c r="E81" s="190">
        <v>0</v>
      </c>
      <c r="F81" s="190">
        <v>80</v>
      </c>
      <c r="G81" s="169">
        <f t="shared" si="18"/>
        <v>160</v>
      </c>
      <c r="H81" s="177"/>
      <c r="I81" s="177"/>
      <c r="J81" s="177"/>
      <c r="K81" s="177"/>
      <c r="L81" s="191">
        <v>0</v>
      </c>
      <c r="M81" s="191">
        <v>80</v>
      </c>
      <c r="N81" s="191" t="s">
        <v>219</v>
      </c>
      <c r="O81" s="191">
        <v>2</v>
      </c>
      <c r="P81" s="177"/>
      <c r="Q81" s="177"/>
      <c r="R81" s="177"/>
      <c r="S81" s="177"/>
      <c r="T81" s="171"/>
      <c r="U81" s="171"/>
      <c r="V81" s="171"/>
      <c r="W81" s="171"/>
      <c r="X81" s="171"/>
      <c r="Y81" s="171"/>
      <c r="Z81" s="171"/>
      <c r="AA81" s="171"/>
      <c r="AB81" s="192"/>
      <c r="AC81" s="192"/>
      <c r="AD81" s="192"/>
      <c r="AE81" s="192"/>
      <c r="AF81" s="171"/>
      <c r="AG81" s="171"/>
      <c r="AH81" s="171"/>
      <c r="AI81" s="171"/>
      <c r="AJ81" s="171"/>
      <c r="AK81" s="171"/>
      <c r="AL81" s="171"/>
      <c r="AM81" s="171"/>
      <c r="AN81" s="171"/>
      <c r="AO81" s="171"/>
      <c r="AP81" s="171"/>
      <c r="AQ81" s="171"/>
      <c r="AR81" s="171"/>
      <c r="AS81" s="171"/>
      <c r="AT81" s="171"/>
      <c r="AU81" s="171"/>
      <c r="AV81" s="170">
        <v>2</v>
      </c>
      <c r="AW81" s="172" t="s">
        <v>13</v>
      </c>
      <c r="AX81" s="173"/>
    </row>
    <row r="82" spans="1:50" s="174" customFormat="1" ht="12.75" customHeight="1">
      <c r="A82" s="165" t="s">
        <v>288</v>
      </c>
      <c r="B82" s="180" t="s">
        <v>151</v>
      </c>
      <c r="C82" s="180"/>
      <c r="D82" s="190">
        <v>80</v>
      </c>
      <c r="E82" s="190">
        <v>0</v>
      </c>
      <c r="F82" s="190">
        <v>80</v>
      </c>
      <c r="G82" s="169">
        <f t="shared" si="18"/>
        <v>160</v>
      </c>
      <c r="H82" s="177"/>
      <c r="I82" s="177"/>
      <c r="J82" s="177"/>
      <c r="K82" s="177"/>
      <c r="L82" s="177"/>
      <c r="M82" s="177"/>
      <c r="N82" s="177"/>
      <c r="O82" s="177"/>
      <c r="P82" s="177"/>
      <c r="Q82" s="177"/>
      <c r="R82" s="177"/>
      <c r="S82" s="177"/>
      <c r="T82" s="191">
        <v>0</v>
      </c>
      <c r="U82" s="191">
        <v>80</v>
      </c>
      <c r="V82" s="191" t="s">
        <v>219</v>
      </c>
      <c r="W82" s="191">
        <v>2</v>
      </c>
      <c r="X82" s="171"/>
      <c r="Y82" s="171"/>
      <c r="Z82" s="171"/>
      <c r="AA82" s="171"/>
      <c r="AB82" s="192"/>
      <c r="AC82" s="192"/>
      <c r="AD82" s="192"/>
      <c r="AE82" s="192"/>
      <c r="AF82" s="171"/>
      <c r="AG82" s="171"/>
      <c r="AH82" s="171"/>
      <c r="AI82" s="171"/>
      <c r="AJ82" s="171"/>
      <c r="AK82" s="171"/>
      <c r="AL82" s="171"/>
      <c r="AM82" s="171"/>
      <c r="AN82" s="171"/>
      <c r="AO82" s="171"/>
      <c r="AP82" s="171"/>
      <c r="AQ82" s="171"/>
      <c r="AR82" s="171"/>
      <c r="AS82" s="171"/>
      <c r="AT82" s="171"/>
      <c r="AU82" s="171"/>
      <c r="AV82" s="170">
        <v>2</v>
      </c>
      <c r="AW82" s="172" t="s">
        <v>13</v>
      </c>
      <c r="AX82" s="173"/>
    </row>
    <row r="83" spans="1:50" s="174" customFormat="1" ht="12">
      <c r="A83" s="165" t="s">
        <v>289</v>
      </c>
      <c r="B83" s="180" t="s">
        <v>152</v>
      </c>
      <c r="C83" s="180"/>
      <c r="D83" s="190">
        <v>160</v>
      </c>
      <c r="E83" s="190">
        <v>0</v>
      </c>
      <c r="F83" s="190">
        <v>160</v>
      </c>
      <c r="G83" s="169">
        <f t="shared" si="18"/>
        <v>320</v>
      </c>
      <c r="H83" s="177"/>
      <c r="I83" s="177"/>
      <c r="J83" s="177"/>
      <c r="K83" s="177"/>
      <c r="L83" s="177"/>
      <c r="M83" s="177"/>
      <c r="N83" s="177"/>
      <c r="O83" s="177"/>
      <c r="P83" s="177"/>
      <c r="Q83" s="177"/>
      <c r="R83" s="177"/>
      <c r="S83" s="177"/>
      <c r="T83" s="177"/>
      <c r="U83" s="177"/>
      <c r="V83" s="177"/>
      <c r="W83" s="177"/>
      <c r="X83" s="177"/>
      <c r="Y83" s="177"/>
      <c r="Z83" s="177"/>
      <c r="AA83" s="177"/>
      <c r="AB83" s="191">
        <v>0</v>
      </c>
      <c r="AC83" s="191">
        <v>160</v>
      </c>
      <c r="AD83" s="191" t="s">
        <v>219</v>
      </c>
      <c r="AE83" s="191">
        <v>4</v>
      </c>
      <c r="AF83" s="171"/>
      <c r="AG83" s="171"/>
      <c r="AH83" s="171"/>
      <c r="AI83" s="171"/>
      <c r="AJ83" s="171"/>
      <c r="AK83" s="171"/>
      <c r="AL83" s="171"/>
      <c r="AM83" s="171"/>
      <c r="AN83" s="171"/>
      <c r="AO83" s="171"/>
      <c r="AP83" s="171"/>
      <c r="AQ83" s="171"/>
      <c r="AR83" s="171"/>
      <c r="AS83" s="171"/>
      <c r="AT83" s="171"/>
      <c r="AU83" s="171"/>
      <c r="AV83" s="170">
        <v>4</v>
      </c>
      <c r="AW83" s="172" t="s">
        <v>13</v>
      </c>
      <c r="AX83" s="173"/>
    </row>
    <row r="84" spans="1:50" s="174" customFormat="1" ht="12">
      <c r="A84" s="165" t="s">
        <v>290</v>
      </c>
      <c r="B84" s="193" t="s">
        <v>153</v>
      </c>
      <c r="C84" s="193"/>
      <c r="D84" s="194">
        <v>160</v>
      </c>
      <c r="E84" s="194">
        <v>0</v>
      </c>
      <c r="F84" s="194">
        <v>160</v>
      </c>
      <c r="G84" s="195">
        <f t="shared" si="18"/>
        <v>320</v>
      </c>
      <c r="H84" s="177"/>
      <c r="I84" s="177"/>
      <c r="J84" s="177"/>
      <c r="K84" s="177"/>
      <c r="L84" s="177"/>
      <c r="M84" s="177"/>
      <c r="N84" s="177"/>
      <c r="O84" s="177"/>
      <c r="P84" s="177"/>
      <c r="Q84" s="177"/>
      <c r="R84" s="177"/>
      <c r="S84" s="177"/>
      <c r="T84" s="177"/>
      <c r="U84" s="177"/>
      <c r="V84" s="177"/>
      <c r="W84" s="177"/>
      <c r="X84" s="177"/>
      <c r="Y84" s="177"/>
      <c r="Z84" s="177"/>
      <c r="AA84" s="177"/>
      <c r="AB84" s="177"/>
      <c r="AC84" s="177"/>
      <c r="AD84" s="177"/>
      <c r="AE84" s="177"/>
      <c r="AF84" s="177"/>
      <c r="AG84" s="177"/>
      <c r="AH84" s="177"/>
      <c r="AI84" s="177"/>
      <c r="AJ84" s="191">
        <v>0</v>
      </c>
      <c r="AK84" s="191">
        <v>160</v>
      </c>
      <c r="AL84" s="191" t="s">
        <v>219</v>
      </c>
      <c r="AM84" s="191">
        <v>4</v>
      </c>
      <c r="AN84" s="171"/>
      <c r="AO84" s="171"/>
      <c r="AP84" s="171"/>
      <c r="AQ84" s="171"/>
      <c r="AR84" s="171"/>
      <c r="AS84" s="171"/>
      <c r="AT84" s="171"/>
      <c r="AU84" s="171"/>
      <c r="AV84" s="170">
        <v>4</v>
      </c>
      <c r="AW84" s="172" t="s">
        <v>13</v>
      </c>
      <c r="AX84" s="173"/>
    </row>
    <row r="85" spans="2:50" s="37" customFormat="1" ht="12.75" customHeight="1">
      <c r="B85" s="120" t="s">
        <v>154</v>
      </c>
      <c r="C85" s="121"/>
      <c r="D85" s="121"/>
      <c r="E85" s="121"/>
      <c r="F85" s="121"/>
      <c r="G85" s="121"/>
      <c r="H85" s="6">
        <f>SUM(H77)</f>
        <v>0</v>
      </c>
      <c r="I85" s="6">
        <f>SUM(I77)</f>
        <v>40</v>
      </c>
      <c r="J85" s="113">
        <f>SUM(K77)</f>
        <v>1</v>
      </c>
      <c r="K85" s="113"/>
      <c r="L85" s="6">
        <f>SUM(L81,L78)</f>
        <v>0</v>
      </c>
      <c r="M85" s="6">
        <f>SUM(M81,M78)</f>
        <v>120</v>
      </c>
      <c r="N85" s="113">
        <f>SUM(O78,O81)</f>
        <v>3</v>
      </c>
      <c r="O85" s="113"/>
      <c r="P85" s="6">
        <f>SUM(P79)</f>
        <v>0</v>
      </c>
      <c r="Q85" s="6">
        <f>SUM(Q79)</f>
        <v>40</v>
      </c>
      <c r="R85" s="113">
        <f>SUM(S79)</f>
        <v>1</v>
      </c>
      <c r="S85" s="113"/>
      <c r="T85" s="6">
        <f>SUM(T82,T80)</f>
        <v>0</v>
      </c>
      <c r="U85" s="6">
        <f>SUM(U82,U80)</f>
        <v>120</v>
      </c>
      <c r="V85" s="113">
        <f>SUM(W80,W82)</f>
        <v>3</v>
      </c>
      <c r="W85" s="113"/>
      <c r="X85" s="6"/>
      <c r="Y85" s="6"/>
      <c r="Z85" s="6"/>
      <c r="AA85" s="6"/>
      <c r="AB85" s="6">
        <f>SUM(AB83)</f>
        <v>0</v>
      </c>
      <c r="AC85" s="6">
        <f>SUM(AC83)</f>
        <v>160</v>
      </c>
      <c r="AD85" s="113">
        <f>SUM(AE83)</f>
        <v>4</v>
      </c>
      <c r="AE85" s="113"/>
      <c r="AF85" s="6"/>
      <c r="AG85" s="6"/>
      <c r="AH85" s="6"/>
      <c r="AI85" s="6"/>
      <c r="AJ85" s="6">
        <f>SUM(AJ84)</f>
        <v>0</v>
      </c>
      <c r="AK85" s="6">
        <f>SUM(AK84)</f>
        <v>160</v>
      </c>
      <c r="AL85" s="113">
        <f>SUM(AM84)</f>
        <v>4</v>
      </c>
      <c r="AM85" s="113"/>
      <c r="AN85" s="6"/>
      <c r="AO85" s="6"/>
      <c r="AP85" s="6"/>
      <c r="AQ85" s="6"/>
      <c r="AR85" s="6"/>
      <c r="AS85" s="6"/>
      <c r="AT85" s="6"/>
      <c r="AU85" s="6"/>
      <c r="AV85" s="7">
        <f>SUM(AV77:AV84)</f>
        <v>16</v>
      </c>
      <c r="AW85" s="93"/>
      <c r="AX85" s="36"/>
    </row>
    <row r="86" spans="2:49" ht="12" customHeight="1">
      <c r="B86" s="127" t="s">
        <v>155</v>
      </c>
      <c r="C86" s="128"/>
      <c r="D86" s="11"/>
      <c r="E86" s="11"/>
      <c r="F86" s="11"/>
      <c r="G86" s="11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26"/>
      <c r="AT86" s="26"/>
      <c r="AU86" s="26"/>
      <c r="AV86" s="25"/>
      <c r="AW86" s="42"/>
    </row>
    <row r="87" spans="2:49" ht="12" customHeight="1">
      <c r="B87" s="16"/>
      <c r="C87" s="129" t="s">
        <v>173</v>
      </c>
      <c r="D87" s="130"/>
      <c r="E87" s="130"/>
      <c r="F87" s="130"/>
      <c r="G87" s="130"/>
      <c r="H87" s="128"/>
      <c r="I87" s="5"/>
      <c r="J87" s="5"/>
      <c r="K87" s="5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26"/>
      <c r="AT87" s="26"/>
      <c r="AU87" s="26"/>
      <c r="AV87" s="25"/>
      <c r="AW87" s="42"/>
    </row>
    <row r="88" spans="2:49" ht="12">
      <c r="B88" s="27"/>
      <c r="C88" s="17" t="s">
        <v>156</v>
      </c>
      <c r="D88" s="29"/>
      <c r="E88" s="13"/>
      <c r="F88" s="13"/>
      <c r="G88" s="13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64"/>
      <c r="AV88" s="7">
        <v>26</v>
      </c>
      <c r="AW88" s="42"/>
    </row>
    <row r="89" spans="1:49" ht="12">
      <c r="A89" s="97" t="s">
        <v>291</v>
      </c>
      <c r="B89" s="27"/>
      <c r="C89" s="99" t="s">
        <v>157</v>
      </c>
      <c r="D89" s="29">
        <f aca="true" t="shared" si="19" ref="D89:D96">SUM(E89:F89)</f>
        <v>42</v>
      </c>
      <c r="E89" s="13">
        <f>AB89*$H$8</f>
        <v>14</v>
      </c>
      <c r="F89" s="13">
        <f>AC89*$H$8</f>
        <v>28</v>
      </c>
      <c r="G89" s="13">
        <v>90</v>
      </c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0"/>
      <c r="U89" s="100"/>
      <c r="V89" s="100"/>
      <c r="W89" s="100"/>
      <c r="X89" s="100"/>
      <c r="Y89" s="100"/>
      <c r="Z89" s="100"/>
      <c r="AA89" s="100"/>
      <c r="AB89" s="13">
        <v>1</v>
      </c>
      <c r="AC89" s="13">
        <v>2</v>
      </c>
      <c r="AD89" s="13" t="s">
        <v>213</v>
      </c>
      <c r="AE89" s="13">
        <v>4</v>
      </c>
      <c r="AF89" s="101"/>
      <c r="AG89" s="101"/>
      <c r="AH89" s="101"/>
      <c r="AI89" s="101"/>
      <c r="AJ89" s="101"/>
      <c r="AK89" s="101"/>
      <c r="AL89" s="101"/>
      <c r="AM89" s="101"/>
      <c r="AN89" s="101"/>
      <c r="AO89" s="101"/>
      <c r="AP89" s="101"/>
      <c r="AQ89" s="101"/>
      <c r="AR89" s="101"/>
      <c r="AS89" s="101"/>
      <c r="AT89" s="101"/>
      <c r="AU89" s="101"/>
      <c r="AV89" s="26">
        <v>4</v>
      </c>
      <c r="AW89" s="42" t="s">
        <v>33</v>
      </c>
    </row>
    <row r="90" spans="1:49" ht="12">
      <c r="A90" s="97" t="s">
        <v>292</v>
      </c>
      <c r="B90" s="27"/>
      <c r="C90" s="99" t="s">
        <v>158</v>
      </c>
      <c r="D90" s="29">
        <f t="shared" si="19"/>
        <v>28</v>
      </c>
      <c r="E90" s="13">
        <f>AF90*$H$8</f>
        <v>14</v>
      </c>
      <c r="F90" s="13">
        <f>AG90*$H$8</f>
        <v>14</v>
      </c>
      <c r="G90" s="13">
        <v>60</v>
      </c>
      <c r="H90" s="79"/>
      <c r="I90" s="79"/>
      <c r="J90" s="79"/>
      <c r="K90" s="79"/>
      <c r="L90" s="79"/>
      <c r="M90" s="79"/>
      <c r="N90" s="79"/>
      <c r="O90" s="79"/>
      <c r="P90" s="79"/>
      <c r="Q90" s="79"/>
      <c r="R90" s="79"/>
      <c r="S90" s="79"/>
      <c r="T90" s="79"/>
      <c r="U90" s="79"/>
      <c r="V90" s="79"/>
      <c r="W90" s="79"/>
      <c r="X90" s="79"/>
      <c r="Y90" s="79"/>
      <c r="Z90" s="79"/>
      <c r="AA90" s="79"/>
      <c r="AB90" s="83"/>
      <c r="AC90" s="83"/>
      <c r="AD90" s="83"/>
      <c r="AE90" s="83"/>
      <c r="AF90" s="13">
        <v>1</v>
      </c>
      <c r="AG90" s="13">
        <v>1</v>
      </c>
      <c r="AH90" s="13" t="s">
        <v>213</v>
      </c>
      <c r="AI90" s="13">
        <v>3</v>
      </c>
      <c r="AJ90" s="35"/>
      <c r="AK90" s="35"/>
      <c r="AL90" s="35"/>
      <c r="AM90" s="35"/>
      <c r="AN90" s="35"/>
      <c r="AO90" s="35"/>
      <c r="AP90" s="35"/>
      <c r="AQ90" s="35"/>
      <c r="AR90" s="35"/>
      <c r="AS90" s="35"/>
      <c r="AT90" s="35"/>
      <c r="AU90" s="35"/>
      <c r="AV90" s="26">
        <v>3</v>
      </c>
      <c r="AW90" s="42" t="s">
        <v>33</v>
      </c>
    </row>
    <row r="91" spans="1:50" s="174" customFormat="1" ht="12">
      <c r="A91" s="165" t="s">
        <v>293</v>
      </c>
      <c r="B91" s="181"/>
      <c r="C91" s="196" t="s">
        <v>159</v>
      </c>
      <c r="D91" s="179">
        <f t="shared" si="19"/>
        <v>42</v>
      </c>
      <c r="E91" s="170">
        <f>AF91*$H$8</f>
        <v>28</v>
      </c>
      <c r="F91" s="170">
        <f>AG91*$H$8</f>
        <v>14</v>
      </c>
      <c r="G91" s="170">
        <v>90</v>
      </c>
      <c r="H91" s="177"/>
      <c r="I91" s="177"/>
      <c r="J91" s="177"/>
      <c r="K91" s="177"/>
      <c r="L91" s="177"/>
      <c r="M91" s="177"/>
      <c r="N91" s="177"/>
      <c r="O91" s="177"/>
      <c r="P91" s="177"/>
      <c r="Q91" s="177"/>
      <c r="R91" s="177"/>
      <c r="S91" s="177"/>
      <c r="T91" s="177"/>
      <c r="U91" s="177"/>
      <c r="V91" s="177"/>
      <c r="W91" s="177"/>
      <c r="X91" s="177"/>
      <c r="Y91" s="177"/>
      <c r="Z91" s="177"/>
      <c r="AA91" s="177"/>
      <c r="AB91" s="177"/>
      <c r="AC91" s="177"/>
      <c r="AD91" s="177"/>
      <c r="AE91" s="177"/>
      <c r="AF91" s="170">
        <v>2</v>
      </c>
      <c r="AG91" s="170">
        <v>1</v>
      </c>
      <c r="AH91" s="170" t="s">
        <v>213</v>
      </c>
      <c r="AI91" s="170">
        <v>4</v>
      </c>
      <c r="AJ91" s="171"/>
      <c r="AK91" s="171"/>
      <c r="AL91" s="171"/>
      <c r="AM91" s="171"/>
      <c r="AN91" s="171"/>
      <c r="AO91" s="171"/>
      <c r="AP91" s="171"/>
      <c r="AQ91" s="171"/>
      <c r="AR91" s="171"/>
      <c r="AS91" s="171"/>
      <c r="AT91" s="171"/>
      <c r="AU91" s="171"/>
      <c r="AV91" s="202">
        <v>4</v>
      </c>
      <c r="AW91" s="183" t="s">
        <v>52</v>
      </c>
      <c r="AX91" s="173"/>
    </row>
    <row r="92" spans="1:49" ht="12">
      <c r="A92" s="97" t="s">
        <v>294</v>
      </c>
      <c r="B92" s="27"/>
      <c r="C92" s="99" t="s">
        <v>162</v>
      </c>
      <c r="D92" s="29">
        <f t="shared" si="19"/>
        <v>28</v>
      </c>
      <c r="E92" s="13">
        <f>AJ92*$H$8</f>
        <v>14</v>
      </c>
      <c r="F92" s="13">
        <f>AK92*$H$8</f>
        <v>14</v>
      </c>
      <c r="G92" s="13">
        <v>60</v>
      </c>
      <c r="H92" s="79"/>
      <c r="I92" s="79"/>
      <c r="J92" s="79"/>
      <c r="K92" s="79"/>
      <c r="L92" s="79"/>
      <c r="M92" s="79"/>
      <c r="N92" s="79"/>
      <c r="O92" s="79"/>
      <c r="P92" s="79"/>
      <c r="Q92" s="79"/>
      <c r="R92" s="79"/>
      <c r="S92" s="79"/>
      <c r="T92" s="79"/>
      <c r="U92" s="79"/>
      <c r="V92" s="79"/>
      <c r="W92" s="79"/>
      <c r="X92" s="79"/>
      <c r="Y92" s="79"/>
      <c r="Z92" s="79"/>
      <c r="AA92" s="79"/>
      <c r="AB92" s="79"/>
      <c r="AC92" s="79"/>
      <c r="AD92" s="79"/>
      <c r="AE92" s="79"/>
      <c r="AF92" s="83"/>
      <c r="AG92" s="83"/>
      <c r="AH92" s="83"/>
      <c r="AI92" s="83"/>
      <c r="AJ92" s="13">
        <v>1</v>
      </c>
      <c r="AK92" s="13">
        <v>1</v>
      </c>
      <c r="AL92" s="13" t="s">
        <v>213</v>
      </c>
      <c r="AM92" s="13">
        <v>3</v>
      </c>
      <c r="AN92" s="35"/>
      <c r="AO92" s="35"/>
      <c r="AP92" s="35"/>
      <c r="AQ92" s="35"/>
      <c r="AR92" s="35"/>
      <c r="AS92" s="35"/>
      <c r="AT92" s="35"/>
      <c r="AU92" s="35"/>
      <c r="AV92" s="26">
        <v>3</v>
      </c>
      <c r="AW92" s="42" t="s">
        <v>33</v>
      </c>
    </row>
    <row r="93" spans="1:49" ht="12">
      <c r="A93" s="97" t="s">
        <v>295</v>
      </c>
      <c r="B93" s="27"/>
      <c r="C93" s="99" t="s">
        <v>160</v>
      </c>
      <c r="D93" s="29">
        <f t="shared" si="19"/>
        <v>42</v>
      </c>
      <c r="E93" s="13">
        <f>AN93*$H$8</f>
        <v>28</v>
      </c>
      <c r="F93" s="13">
        <f>AO93*$H$8</f>
        <v>14</v>
      </c>
      <c r="G93" s="13">
        <v>90</v>
      </c>
      <c r="H93" s="79"/>
      <c r="I93" s="79"/>
      <c r="J93" s="79"/>
      <c r="K93" s="79"/>
      <c r="L93" s="79"/>
      <c r="M93" s="79"/>
      <c r="N93" s="79"/>
      <c r="O93" s="79"/>
      <c r="P93" s="79"/>
      <c r="Q93" s="79"/>
      <c r="R93" s="79"/>
      <c r="S93" s="79"/>
      <c r="T93" s="79"/>
      <c r="U93" s="79"/>
      <c r="V93" s="79"/>
      <c r="W93" s="79"/>
      <c r="X93" s="79"/>
      <c r="Y93" s="79"/>
      <c r="Z93" s="79"/>
      <c r="AA93" s="79"/>
      <c r="AB93" s="79"/>
      <c r="AC93" s="79"/>
      <c r="AD93" s="79"/>
      <c r="AE93" s="79"/>
      <c r="AF93" s="79"/>
      <c r="AG93" s="79"/>
      <c r="AH93" s="79"/>
      <c r="AI93" s="79"/>
      <c r="AJ93" s="83"/>
      <c r="AK93" s="83"/>
      <c r="AL93" s="83"/>
      <c r="AM93" s="83"/>
      <c r="AN93" s="13">
        <v>2</v>
      </c>
      <c r="AO93" s="13">
        <v>1</v>
      </c>
      <c r="AP93" s="13" t="s">
        <v>213</v>
      </c>
      <c r="AQ93" s="13">
        <v>3</v>
      </c>
      <c r="AR93" s="35"/>
      <c r="AS93" s="35"/>
      <c r="AT93" s="35"/>
      <c r="AU93" s="35"/>
      <c r="AV93" s="26">
        <v>3</v>
      </c>
      <c r="AW93" s="42" t="s">
        <v>8</v>
      </c>
    </row>
    <row r="94" spans="1:49" ht="12">
      <c r="A94" s="97" t="s">
        <v>296</v>
      </c>
      <c r="B94" s="27"/>
      <c r="C94" s="99" t="s">
        <v>163</v>
      </c>
      <c r="D94" s="29">
        <f t="shared" si="19"/>
        <v>42</v>
      </c>
      <c r="E94" s="13">
        <f>AN94*$H$8</f>
        <v>14</v>
      </c>
      <c r="F94" s="13">
        <f>AO94*$H$8</f>
        <v>28</v>
      </c>
      <c r="G94" s="13">
        <v>90</v>
      </c>
      <c r="H94" s="79"/>
      <c r="I94" s="79"/>
      <c r="J94" s="79"/>
      <c r="K94" s="79"/>
      <c r="L94" s="79"/>
      <c r="M94" s="79"/>
      <c r="N94" s="79"/>
      <c r="O94" s="79"/>
      <c r="P94" s="79"/>
      <c r="Q94" s="79"/>
      <c r="R94" s="79"/>
      <c r="S94" s="79"/>
      <c r="T94" s="79"/>
      <c r="U94" s="79"/>
      <c r="V94" s="79"/>
      <c r="W94" s="79"/>
      <c r="X94" s="79"/>
      <c r="Y94" s="79"/>
      <c r="Z94" s="79"/>
      <c r="AA94" s="79"/>
      <c r="AB94" s="79"/>
      <c r="AC94" s="79"/>
      <c r="AD94" s="79"/>
      <c r="AE94" s="79"/>
      <c r="AF94" s="79"/>
      <c r="AG94" s="79"/>
      <c r="AH94" s="79"/>
      <c r="AI94" s="79"/>
      <c r="AJ94" s="79"/>
      <c r="AK94" s="79"/>
      <c r="AL94" s="79"/>
      <c r="AM94" s="79"/>
      <c r="AN94" s="13">
        <v>1</v>
      </c>
      <c r="AO94" s="13">
        <v>2</v>
      </c>
      <c r="AP94" s="13" t="s">
        <v>213</v>
      </c>
      <c r="AQ94" s="13">
        <v>3</v>
      </c>
      <c r="AR94" s="35"/>
      <c r="AS94" s="35"/>
      <c r="AT94" s="35"/>
      <c r="AU94" s="35"/>
      <c r="AV94" s="26">
        <v>3</v>
      </c>
      <c r="AW94" s="42" t="s">
        <v>10</v>
      </c>
    </row>
    <row r="95" spans="1:49" ht="15" customHeight="1">
      <c r="A95" s="97" t="s">
        <v>297</v>
      </c>
      <c r="B95" s="27"/>
      <c r="C95" s="99" t="s">
        <v>164</v>
      </c>
      <c r="D95" s="29">
        <f t="shared" si="19"/>
        <v>42</v>
      </c>
      <c r="E95" s="13">
        <f>AR95*$H$8</f>
        <v>28</v>
      </c>
      <c r="F95" s="13">
        <f>AS95*$H$8</f>
        <v>14</v>
      </c>
      <c r="G95" s="13">
        <v>90</v>
      </c>
      <c r="H95" s="79"/>
      <c r="I95" s="79"/>
      <c r="J95" s="79"/>
      <c r="K95" s="79"/>
      <c r="L95" s="79"/>
      <c r="M95" s="79"/>
      <c r="N95" s="79"/>
      <c r="O95" s="79"/>
      <c r="P95" s="79"/>
      <c r="Q95" s="79"/>
      <c r="R95" s="79"/>
      <c r="S95" s="79"/>
      <c r="T95" s="79"/>
      <c r="U95" s="79"/>
      <c r="V95" s="79"/>
      <c r="W95" s="79"/>
      <c r="X95" s="79"/>
      <c r="Y95" s="79"/>
      <c r="Z95" s="79"/>
      <c r="AA95" s="79"/>
      <c r="AB95" s="79"/>
      <c r="AC95" s="79"/>
      <c r="AD95" s="79"/>
      <c r="AE95" s="79"/>
      <c r="AF95" s="79"/>
      <c r="AG95" s="79"/>
      <c r="AH95" s="79"/>
      <c r="AI95" s="79"/>
      <c r="AJ95" s="79"/>
      <c r="AK95" s="79"/>
      <c r="AL95" s="79"/>
      <c r="AM95" s="79"/>
      <c r="AN95" s="79"/>
      <c r="AO95" s="79"/>
      <c r="AP95" s="79"/>
      <c r="AQ95" s="79"/>
      <c r="AR95" s="13">
        <v>2</v>
      </c>
      <c r="AS95" s="13">
        <v>1</v>
      </c>
      <c r="AT95" s="13" t="s">
        <v>213</v>
      </c>
      <c r="AU95" s="26">
        <v>3</v>
      </c>
      <c r="AV95" s="26">
        <v>3</v>
      </c>
      <c r="AW95" s="42" t="s">
        <v>53</v>
      </c>
    </row>
    <row r="96" spans="1:49" ht="12">
      <c r="A96" s="97" t="s">
        <v>298</v>
      </c>
      <c r="B96" s="27"/>
      <c r="C96" s="99" t="s">
        <v>165</v>
      </c>
      <c r="D96" s="29">
        <f t="shared" si="19"/>
        <v>42</v>
      </c>
      <c r="E96" s="13">
        <f>AR96*$H$8</f>
        <v>28</v>
      </c>
      <c r="F96" s="13">
        <f>AS96*$H$8</f>
        <v>14</v>
      </c>
      <c r="G96" s="13">
        <v>90</v>
      </c>
      <c r="H96" s="79"/>
      <c r="I96" s="79"/>
      <c r="J96" s="79"/>
      <c r="K96" s="79"/>
      <c r="L96" s="79"/>
      <c r="M96" s="79"/>
      <c r="N96" s="79"/>
      <c r="O96" s="79"/>
      <c r="P96" s="79"/>
      <c r="Q96" s="79"/>
      <c r="R96" s="79"/>
      <c r="S96" s="79"/>
      <c r="T96" s="79"/>
      <c r="U96" s="79"/>
      <c r="V96" s="79"/>
      <c r="W96" s="79"/>
      <c r="X96" s="79"/>
      <c r="Y96" s="79"/>
      <c r="Z96" s="79"/>
      <c r="AA96" s="79"/>
      <c r="AB96" s="79"/>
      <c r="AC96" s="79"/>
      <c r="AD96" s="79"/>
      <c r="AE96" s="79"/>
      <c r="AF96" s="79"/>
      <c r="AG96" s="79"/>
      <c r="AH96" s="79"/>
      <c r="AI96" s="79"/>
      <c r="AJ96" s="79"/>
      <c r="AK96" s="79"/>
      <c r="AL96" s="79"/>
      <c r="AM96" s="79"/>
      <c r="AN96" s="79"/>
      <c r="AO96" s="79"/>
      <c r="AP96" s="79"/>
      <c r="AQ96" s="79"/>
      <c r="AR96" s="15">
        <v>2</v>
      </c>
      <c r="AS96" s="15">
        <v>1</v>
      </c>
      <c r="AT96" s="15" t="s">
        <v>213</v>
      </c>
      <c r="AU96" s="40">
        <v>3</v>
      </c>
      <c r="AV96" s="26">
        <v>3</v>
      </c>
      <c r="AW96" s="42" t="s">
        <v>32</v>
      </c>
    </row>
    <row r="97" spans="2:50" s="37" customFormat="1" ht="12" customHeight="1">
      <c r="B97" s="131" t="s">
        <v>166</v>
      </c>
      <c r="C97" s="132"/>
      <c r="D97" s="5">
        <f>SUM(D89:D96)</f>
        <v>308</v>
      </c>
      <c r="E97" s="5">
        <f>SUM(E89:E96)</f>
        <v>168</v>
      </c>
      <c r="F97" s="5">
        <f>SUM(F89:F96)</f>
        <v>140</v>
      </c>
      <c r="G97" s="5">
        <v>990</v>
      </c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>
        <f>SUM(AB89:AB96)</f>
        <v>1</v>
      </c>
      <c r="AC97" s="6">
        <f>SUM(AC89:AC96)</f>
        <v>2</v>
      </c>
      <c r="AD97" s="137">
        <v>4</v>
      </c>
      <c r="AE97" s="139"/>
      <c r="AF97" s="6">
        <f>SUM(AF90:AF96)</f>
        <v>3</v>
      </c>
      <c r="AG97" s="6">
        <f>SUM(AG90:AG96)</f>
        <v>2</v>
      </c>
      <c r="AH97" s="137">
        <v>6</v>
      </c>
      <c r="AI97" s="139"/>
      <c r="AJ97" s="6">
        <f>SUM(AJ92:AJ96)</f>
        <v>1</v>
      </c>
      <c r="AK97" s="6">
        <f>SUM(AK92:AK96)</f>
        <v>1</v>
      </c>
      <c r="AL97" s="137">
        <v>3</v>
      </c>
      <c r="AM97" s="139"/>
      <c r="AN97" s="6">
        <f>SUM(AN93:AN96)</f>
        <v>3</v>
      </c>
      <c r="AO97" s="6">
        <f>SUM(AO93:AO96)</f>
        <v>3</v>
      </c>
      <c r="AP97" s="137">
        <v>6</v>
      </c>
      <c r="AQ97" s="139"/>
      <c r="AR97" s="6">
        <f>SUM(AR95:AR96)</f>
        <v>4</v>
      </c>
      <c r="AS97" s="6">
        <f>SUM(AS95:AS96)</f>
        <v>2</v>
      </c>
      <c r="AT97" s="137">
        <v>6</v>
      </c>
      <c r="AU97" s="139"/>
      <c r="AV97" s="7">
        <f>SUM(AV89:AV96)</f>
        <v>26</v>
      </c>
      <c r="AW97" s="61"/>
      <c r="AX97" s="36"/>
    </row>
    <row r="98" spans="2:50" s="37" customFormat="1" ht="12" customHeight="1">
      <c r="B98" s="62"/>
      <c r="C98" s="75" t="s">
        <v>167</v>
      </c>
      <c r="D98" s="5"/>
      <c r="E98" s="13"/>
      <c r="F98" s="13"/>
      <c r="G98" s="5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1"/>
      <c r="AX98" s="36"/>
    </row>
    <row r="99" spans="1:50" s="37" customFormat="1" ht="12" customHeight="1">
      <c r="A99" s="97" t="s">
        <v>299</v>
      </c>
      <c r="B99" s="106"/>
      <c r="C99" s="99" t="s">
        <v>168</v>
      </c>
      <c r="D99" s="29">
        <v>28</v>
      </c>
      <c r="E99" s="13">
        <v>28</v>
      </c>
      <c r="F99" s="13">
        <v>0</v>
      </c>
      <c r="G99" s="5"/>
      <c r="H99" s="79"/>
      <c r="I99" s="79"/>
      <c r="J99" s="79"/>
      <c r="K99" s="79"/>
      <c r="L99" s="79"/>
      <c r="M99" s="79"/>
      <c r="N99" s="79"/>
      <c r="O99" s="79"/>
      <c r="P99" s="79"/>
      <c r="Q99" s="79"/>
      <c r="R99" s="79"/>
      <c r="S99" s="79"/>
      <c r="T99" s="79"/>
      <c r="U99" s="79"/>
      <c r="V99" s="79"/>
      <c r="W99" s="79"/>
      <c r="X99" s="82">
        <v>2</v>
      </c>
      <c r="Y99" s="82">
        <v>0</v>
      </c>
      <c r="Z99" s="82" t="s">
        <v>213</v>
      </c>
      <c r="AA99" s="82">
        <v>3</v>
      </c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5"/>
      <c r="AQ99" s="35"/>
      <c r="AR99" s="35"/>
      <c r="AS99" s="35"/>
      <c r="AT99" s="35"/>
      <c r="AU99" s="35"/>
      <c r="AV99" s="13">
        <v>3</v>
      </c>
      <c r="AW99" s="42" t="s">
        <v>9</v>
      </c>
      <c r="AX99" s="36"/>
    </row>
    <row r="100" spans="1:50" s="37" customFormat="1" ht="12" customHeight="1">
      <c r="A100" s="97" t="s">
        <v>300</v>
      </c>
      <c r="B100" s="106"/>
      <c r="C100" s="99" t="s">
        <v>169</v>
      </c>
      <c r="D100" s="29">
        <v>28</v>
      </c>
      <c r="E100" s="13">
        <f>AF99*$H$8</f>
        <v>0</v>
      </c>
      <c r="F100" s="13">
        <f>AG100*$H$8</f>
        <v>28</v>
      </c>
      <c r="G100" s="5"/>
      <c r="H100" s="79"/>
      <c r="I100" s="79"/>
      <c r="J100" s="79"/>
      <c r="K100" s="79"/>
      <c r="L100" s="79"/>
      <c r="M100" s="79"/>
      <c r="N100" s="79"/>
      <c r="O100" s="79"/>
      <c r="P100" s="79"/>
      <c r="Q100" s="79"/>
      <c r="R100" s="79"/>
      <c r="S100" s="79"/>
      <c r="T100" s="79"/>
      <c r="U100" s="79"/>
      <c r="V100" s="79"/>
      <c r="W100" s="79"/>
      <c r="X100" s="79"/>
      <c r="Y100" s="79"/>
      <c r="Z100" s="79"/>
      <c r="AA100" s="79"/>
      <c r="AB100" s="79"/>
      <c r="AC100" s="79"/>
      <c r="AD100" s="79"/>
      <c r="AE100" s="29"/>
      <c r="AF100" s="13">
        <v>0</v>
      </c>
      <c r="AG100" s="13">
        <v>2</v>
      </c>
      <c r="AH100" s="13" t="s">
        <v>213</v>
      </c>
      <c r="AI100" s="13">
        <v>3</v>
      </c>
      <c r="AJ100" s="35"/>
      <c r="AK100" s="35"/>
      <c r="AL100" s="35"/>
      <c r="AM100" s="35"/>
      <c r="AN100" s="35"/>
      <c r="AO100" s="35"/>
      <c r="AP100" s="35"/>
      <c r="AQ100" s="35"/>
      <c r="AR100" s="35"/>
      <c r="AS100" s="35"/>
      <c r="AT100" s="35"/>
      <c r="AU100" s="35"/>
      <c r="AV100" s="13">
        <v>3</v>
      </c>
      <c r="AW100" s="42" t="s">
        <v>9</v>
      </c>
      <c r="AX100" s="36"/>
    </row>
    <row r="101" spans="1:50" s="209" customFormat="1" ht="12" customHeight="1">
      <c r="A101" s="165" t="s">
        <v>301</v>
      </c>
      <c r="B101" s="206"/>
      <c r="C101" s="196" t="s">
        <v>170</v>
      </c>
      <c r="D101" s="179">
        <v>42</v>
      </c>
      <c r="E101" s="170">
        <f>AF101*$H$8</f>
        <v>14</v>
      </c>
      <c r="F101" s="170">
        <f>AG101*$H$8</f>
        <v>28</v>
      </c>
      <c r="G101" s="207"/>
      <c r="H101" s="177"/>
      <c r="I101" s="177"/>
      <c r="J101" s="177"/>
      <c r="K101" s="177"/>
      <c r="L101" s="177"/>
      <c r="M101" s="177"/>
      <c r="N101" s="177"/>
      <c r="O101" s="177"/>
      <c r="P101" s="177"/>
      <c r="Q101" s="177"/>
      <c r="R101" s="177"/>
      <c r="S101" s="177"/>
      <c r="T101" s="177"/>
      <c r="U101" s="177"/>
      <c r="V101" s="177"/>
      <c r="W101" s="177"/>
      <c r="X101" s="177"/>
      <c r="Y101" s="177"/>
      <c r="Z101" s="177"/>
      <c r="AA101" s="177"/>
      <c r="AB101" s="177"/>
      <c r="AC101" s="177"/>
      <c r="AD101" s="177"/>
      <c r="AE101" s="179"/>
      <c r="AF101" s="170">
        <v>1</v>
      </c>
      <c r="AG101" s="170">
        <v>2</v>
      </c>
      <c r="AH101" s="170" t="s">
        <v>213</v>
      </c>
      <c r="AI101" s="170">
        <v>3</v>
      </c>
      <c r="AJ101" s="171"/>
      <c r="AK101" s="171"/>
      <c r="AL101" s="171"/>
      <c r="AM101" s="171"/>
      <c r="AN101" s="171"/>
      <c r="AO101" s="171"/>
      <c r="AP101" s="171"/>
      <c r="AQ101" s="171"/>
      <c r="AR101" s="171"/>
      <c r="AS101" s="171"/>
      <c r="AT101" s="171"/>
      <c r="AU101" s="171"/>
      <c r="AV101" s="170">
        <v>3</v>
      </c>
      <c r="AW101" s="183" t="s">
        <v>65</v>
      </c>
      <c r="AX101" s="208"/>
    </row>
    <row r="102" spans="1:50" s="37" customFormat="1" ht="12">
      <c r="A102" s="97" t="s">
        <v>302</v>
      </c>
      <c r="B102" s="106"/>
      <c r="C102" s="99" t="s">
        <v>171</v>
      </c>
      <c r="D102" s="29">
        <v>28</v>
      </c>
      <c r="E102" s="13">
        <f>AF102*$H$8</f>
        <v>14</v>
      </c>
      <c r="F102" s="13">
        <f>AG102*$H$8</f>
        <v>14</v>
      </c>
      <c r="G102" s="5"/>
      <c r="H102" s="79"/>
      <c r="I102" s="79"/>
      <c r="J102" s="79"/>
      <c r="K102" s="79"/>
      <c r="L102" s="79"/>
      <c r="M102" s="79"/>
      <c r="N102" s="79"/>
      <c r="O102" s="79"/>
      <c r="P102" s="79"/>
      <c r="Q102" s="79"/>
      <c r="R102" s="79"/>
      <c r="S102" s="79"/>
      <c r="T102" s="79"/>
      <c r="U102" s="79"/>
      <c r="V102" s="79"/>
      <c r="W102" s="79"/>
      <c r="X102" s="79"/>
      <c r="Y102" s="79"/>
      <c r="Z102" s="79"/>
      <c r="AA102" s="79"/>
      <c r="AB102" s="79"/>
      <c r="AC102" s="79"/>
      <c r="AD102" s="79"/>
      <c r="AE102" s="29"/>
      <c r="AF102" s="13">
        <v>1</v>
      </c>
      <c r="AG102" s="13">
        <v>1</v>
      </c>
      <c r="AH102" s="13" t="s">
        <v>213</v>
      </c>
      <c r="AI102" s="13">
        <v>3</v>
      </c>
      <c r="AJ102" s="35"/>
      <c r="AK102" s="35"/>
      <c r="AL102" s="35"/>
      <c r="AM102" s="35"/>
      <c r="AN102" s="35"/>
      <c r="AO102" s="35"/>
      <c r="AP102" s="35"/>
      <c r="AQ102" s="35"/>
      <c r="AR102" s="35"/>
      <c r="AS102" s="35"/>
      <c r="AT102" s="35"/>
      <c r="AU102" s="35"/>
      <c r="AV102" s="13">
        <v>3</v>
      </c>
      <c r="AW102" s="42" t="s">
        <v>33</v>
      </c>
      <c r="AX102" s="36"/>
    </row>
    <row r="103" spans="1:49" ht="12">
      <c r="A103" s="97" t="s">
        <v>303</v>
      </c>
      <c r="B103" s="27"/>
      <c r="C103" s="105" t="s">
        <v>201</v>
      </c>
      <c r="D103" s="29">
        <v>28</v>
      </c>
      <c r="E103" s="13">
        <f>AN103*$H$8</f>
        <v>28</v>
      </c>
      <c r="F103" s="13">
        <f>AO103*$H$8</f>
        <v>0</v>
      </c>
      <c r="G103" s="13"/>
      <c r="H103" s="26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79"/>
      <c r="Y103" s="79"/>
      <c r="Z103" s="79"/>
      <c r="AA103" s="79"/>
      <c r="AB103" s="79"/>
      <c r="AC103" s="79"/>
      <c r="AD103" s="79"/>
      <c r="AE103" s="79"/>
      <c r="AF103" s="79"/>
      <c r="AG103" s="79"/>
      <c r="AH103" s="79"/>
      <c r="AI103" s="79"/>
      <c r="AJ103" s="79"/>
      <c r="AK103" s="79"/>
      <c r="AL103" s="79"/>
      <c r="AM103" s="29"/>
      <c r="AN103" s="13">
        <v>2</v>
      </c>
      <c r="AO103" s="13">
        <v>0</v>
      </c>
      <c r="AP103" s="13" t="s">
        <v>213</v>
      </c>
      <c r="AQ103" s="13">
        <v>3</v>
      </c>
      <c r="AR103" s="13"/>
      <c r="AS103" s="13"/>
      <c r="AT103" s="13"/>
      <c r="AU103" s="26"/>
      <c r="AV103" s="26">
        <v>3</v>
      </c>
      <c r="AW103" s="42" t="s">
        <v>11</v>
      </c>
    </row>
    <row r="104" spans="2:49" ht="12" customHeight="1">
      <c r="B104" s="27"/>
      <c r="C104" s="32" t="s">
        <v>172</v>
      </c>
      <c r="D104" s="33"/>
      <c r="E104" s="33"/>
      <c r="F104" s="34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26"/>
      <c r="AV104" s="26"/>
      <c r="AW104" s="42"/>
    </row>
    <row r="105" spans="2:49" ht="12" customHeight="1">
      <c r="B105" s="27"/>
      <c r="C105" s="17" t="s">
        <v>156</v>
      </c>
      <c r="D105" s="31"/>
      <c r="E105" s="13"/>
      <c r="F105" s="13"/>
      <c r="G105" s="13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40"/>
      <c r="AV105" s="7">
        <v>26</v>
      </c>
      <c r="AW105" s="42"/>
    </row>
    <row r="106" spans="1:49" ht="12" customHeight="1">
      <c r="A106" s="97" t="s">
        <v>304</v>
      </c>
      <c r="B106" s="27"/>
      <c r="C106" s="99" t="s">
        <v>202</v>
      </c>
      <c r="D106" s="102">
        <v>42</v>
      </c>
      <c r="E106" s="29">
        <v>28</v>
      </c>
      <c r="F106" s="13">
        <v>14</v>
      </c>
      <c r="G106" s="13">
        <v>90</v>
      </c>
      <c r="H106" s="79"/>
      <c r="I106" s="79"/>
      <c r="J106" s="79"/>
      <c r="K106" s="79"/>
      <c r="L106" s="79"/>
      <c r="M106" s="79"/>
      <c r="N106" s="79"/>
      <c r="O106" s="79"/>
      <c r="P106" s="79"/>
      <c r="Q106" s="79"/>
      <c r="R106" s="79"/>
      <c r="S106" s="79"/>
      <c r="T106" s="79"/>
      <c r="U106" s="79"/>
      <c r="V106" s="79"/>
      <c r="W106" s="79"/>
      <c r="X106" s="13">
        <v>2</v>
      </c>
      <c r="Y106" s="13">
        <v>1</v>
      </c>
      <c r="Z106" s="13" t="s">
        <v>213</v>
      </c>
      <c r="AA106" s="13">
        <v>3</v>
      </c>
      <c r="AB106" s="35"/>
      <c r="AC106" s="35"/>
      <c r="AD106" s="35"/>
      <c r="AE106" s="35"/>
      <c r="AF106" s="35"/>
      <c r="AG106" s="35"/>
      <c r="AH106" s="35"/>
      <c r="AI106" s="35"/>
      <c r="AJ106" s="35"/>
      <c r="AK106" s="35"/>
      <c r="AL106" s="35"/>
      <c r="AM106" s="35"/>
      <c r="AN106" s="35"/>
      <c r="AO106" s="35"/>
      <c r="AP106" s="35"/>
      <c r="AQ106" s="35"/>
      <c r="AR106" s="35"/>
      <c r="AS106" s="35"/>
      <c r="AT106" s="35"/>
      <c r="AU106" s="35"/>
      <c r="AV106" s="13">
        <v>3</v>
      </c>
      <c r="AW106" s="42" t="s">
        <v>28</v>
      </c>
    </row>
    <row r="107" spans="1:49" ht="12" customHeight="1">
      <c r="A107" s="97" t="s">
        <v>305</v>
      </c>
      <c r="B107" s="27"/>
      <c r="C107" s="99" t="s">
        <v>174</v>
      </c>
      <c r="D107" s="102">
        <v>28</v>
      </c>
      <c r="E107" s="29">
        <v>28</v>
      </c>
      <c r="F107" s="13">
        <v>0</v>
      </c>
      <c r="G107" s="13">
        <v>60</v>
      </c>
      <c r="H107" s="79"/>
      <c r="I107" s="79"/>
      <c r="J107" s="79"/>
      <c r="K107" s="79"/>
      <c r="L107" s="79"/>
      <c r="M107" s="79"/>
      <c r="N107" s="79"/>
      <c r="O107" s="79"/>
      <c r="P107" s="79"/>
      <c r="Q107" s="79"/>
      <c r="R107" s="79"/>
      <c r="S107" s="79"/>
      <c r="T107" s="79"/>
      <c r="U107" s="79"/>
      <c r="V107" s="79"/>
      <c r="W107" s="79"/>
      <c r="X107" s="15">
        <v>2</v>
      </c>
      <c r="Y107" s="15">
        <v>0</v>
      </c>
      <c r="Z107" s="15" t="s">
        <v>213</v>
      </c>
      <c r="AA107" s="15">
        <v>3</v>
      </c>
      <c r="AB107" s="35"/>
      <c r="AC107" s="35"/>
      <c r="AD107" s="35"/>
      <c r="AE107" s="35"/>
      <c r="AF107" s="35"/>
      <c r="AG107" s="35"/>
      <c r="AH107" s="35"/>
      <c r="AI107" s="35"/>
      <c r="AJ107" s="35"/>
      <c r="AK107" s="35"/>
      <c r="AL107" s="35"/>
      <c r="AM107" s="35"/>
      <c r="AN107" s="35"/>
      <c r="AO107" s="35"/>
      <c r="AP107" s="35"/>
      <c r="AQ107" s="35"/>
      <c r="AR107" s="35"/>
      <c r="AS107" s="35"/>
      <c r="AT107" s="35"/>
      <c r="AU107" s="35"/>
      <c r="AV107" s="13">
        <v>3</v>
      </c>
      <c r="AW107" s="42" t="s">
        <v>17</v>
      </c>
    </row>
    <row r="108" spans="1:50" s="174" customFormat="1" ht="12" customHeight="1">
      <c r="A108" s="165" t="s">
        <v>306</v>
      </c>
      <c r="B108" s="181"/>
      <c r="C108" s="196" t="s">
        <v>175</v>
      </c>
      <c r="D108" s="197">
        <v>42</v>
      </c>
      <c r="E108" s="179">
        <v>28</v>
      </c>
      <c r="F108" s="170">
        <v>14</v>
      </c>
      <c r="G108" s="170">
        <v>90</v>
      </c>
      <c r="H108" s="177"/>
      <c r="I108" s="177"/>
      <c r="J108" s="177"/>
      <c r="K108" s="177"/>
      <c r="L108" s="177"/>
      <c r="M108" s="177"/>
      <c r="N108" s="177"/>
      <c r="O108" s="177"/>
      <c r="P108" s="177"/>
      <c r="Q108" s="177"/>
      <c r="R108" s="177"/>
      <c r="S108" s="177"/>
      <c r="T108" s="177"/>
      <c r="U108" s="177"/>
      <c r="V108" s="177"/>
      <c r="W108" s="177"/>
      <c r="X108" s="177"/>
      <c r="Y108" s="177"/>
      <c r="Z108" s="177"/>
      <c r="AA108" s="177"/>
      <c r="AB108" s="177"/>
      <c r="AC108" s="177"/>
      <c r="AD108" s="177"/>
      <c r="AE108" s="177"/>
      <c r="AF108" s="170">
        <v>2</v>
      </c>
      <c r="AG108" s="170">
        <v>1</v>
      </c>
      <c r="AH108" s="170" t="s">
        <v>213</v>
      </c>
      <c r="AI108" s="170">
        <v>3</v>
      </c>
      <c r="AJ108" s="171"/>
      <c r="AK108" s="171"/>
      <c r="AL108" s="171"/>
      <c r="AM108" s="171"/>
      <c r="AN108" s="171"/>
      <c r="AO108" s="171"/>
      <c r="AP108" s="171"/>
      <c r="AQ108" s="171"/>
      <c r="AR108" s="171"/>
      <c r="AS108" s="171"/>
      <c r="AT108" s="171"/>
      <c r="AU108" s="171"/>
      <c r="AV108" s="170">
        <v>3</v>
      </c>
      <c r="AW108" s="183" t="s">
        <v>35</v>
      </c>
      <c r="AX108" s="173"/>
    </row>
    <row r="109" spans="1:49" ht="12" customHeight="1">
      <c r="A109" s="97" t="s">
        <v>307</v>
      </c>
      <c r="B109" s="27"/>
      <c r="C109" s="99" t="s">
        <v>176</v>
      </c>
      <c r="D109" s="102">
        <v>42</v>
      </c>
      <c r="E109" s="29">
        <v>28</v>
      </c>
      <c r="F109" s="13">
        <v>14</v>
      </c>
      <c r="G109" s="13">
        <v>90</v>
      </c>
      <c r="H109" s="79"/>
      <c r="I109" s="79"/>
      <c r="J109" s="79"/>
      <c r="K109" s="79"/>
      <c r="L109" s="79"/>
      <c r="M109" s="79"/>
      <c r="N109" s="79"/>
      <c r="O109" s="79"/>
      <c r="P109" s="79"/>
      <c r="Q109" s="79"/>
      <c r="R109" s="79"/>
      <c r="S109" s="79"/>
      <c r="T109" s="79"/>
      <c r="U109" s="79"/>
      <c r="V109" s="79"/>
      <c r="W109" s="79"/>
      <c r="X109" s="79"/>
      <c r="Y109" s="79"/>
      <c r="Z109" s="79"/>
      <c r="AA109" s="79"/>
      <c r="AB109" s="79"/>
      <c r="AC109" s="79"/>
      <c r="AD109" s="79"/>
      <c r="AE109" s="79"/>
      <c r="AF109" s="15">
        <v>2</v>
      </c>
      <c r="AG109" s="15">
        <v>1</v>
      </c>
      <c r="AH109" s="15" t="s">
        <v>213</v>
      </c>
      <c r="AI109" s="15">
        <v>3</v>
      </c>
      <c r="AJ109" s="35"/>
      <c r="AK109" s="35"/>
      <c r="AL109" s="35"/>
      <c r="AM109" s="35"/>
      <c r="AN109" s="35"/>
      <c r="AO109" s="35"/>
      <c r="AP109" s="35"/>
      <c r="AQ109" s="35"/>
      <c r="AR109" s="35"/>
      <c r="AS109" s="35"/>
      <c r="AT109" s="35"/>
      <c r="AU109" s="35"/>
      <c r="AV109" s="13">
        <v>3</v>
      </c>
      <c r="AW109" s="42" t="s">
        <v>17</v>
      </c>
    </row>
    <row r="110" spans="1:50" s="174" customFormat="1" ht="12" customHeight="1">
      <c r="A110" s="165" t="s">
        <v>308</v>
      </c>
      <c r="B110" s="181"/>
      <c r="C110" s="196" t="s">
        <v>205</v>
      </c>
      <c r="D110" s="197">
        <v>56</v>
      </c>
      <c r="E110" s="179">
        <v>28</v>
      </c>
      <c r="F110" s="170">
        <v>28</v>
      </c>
      <c r="G110" s="170">
        <v>120</v>
      </c>
      <c r="H110" s="177"/>
      <c r="I110" s="177"/>
      <c r="J110" s="177"/>
      <c r="K110" s="177"/>
      <c r="L110" s="177"/>
      <c r="M110" s="177"/>
      <c r="N110" s="177"/>
      <c r="O110" s="177"/>
      <c r="P110" s="177"/>
      <c r="Q110" s="177"/>
      <c r="R110" s="177"/>
      <c r="S110" s="177"/>
      <c r="T110" s="177"/>
      <c r="U110" s="177"/>
      <c r="V110" s="177"/>
      <c r="W110" s="177"/>
      <c r="X110" s="177"/>
      <c r="Y110" s="177"/>
      <c r="Z110" s="177"/>
      <c r="AA110" s="177"/>
      <c r="AB110" s="177"/>
      <c r="AC110" s="177"/>
      <c r="AD110" s="177"/>
      <c r="AE110" s="177"/>
      <c r="AF110" s="177"/>
      <c r="AG110" s="177"/>
      <c r="AH110" s="177"/>
      <c r="AI110" s="177"/>
      <c r="AJ110" s="191">
        <v>2</v>
      </c>
      <c r="AK110" s="191">
        <v>2</v>
      </c>
      <c r="AL110" s="191" t="s">
        <v>213</v>
      </c>
      <c r="AM110" s="191">
        <v>3</v>
      </c>
      <c r="AN110" s="171"/>
      <c r="AO110" s="171"/>
      <c r="AP110" s="171"/>
      <c r="AQ110" s="171"/>
      <c r="AR110" s="171"/>
      <c r="AS110" s="171"/>
      <c r="AT110" s="171"/>
      <c r="AU110" s="171"/>
      <c r="AV110" s="170">
        <v>3</v>
      </c>
      <c r="AW110" s="183" t="s">
        <v>34</v>
      </c>
      <c r="AX110" s="173"/>
    </row>
    <row r="111" spans="1:49" ht="12" customHeight="1">
      <c r="A111" s="97" t="s">
        <v>309</v>
      </c>
      <c r="B111" s="27"/>
      <c r="C111" s="99" t="s">
        <v>206</v>
      </c>
      <c r="D111" s="102">
        <v>42</v>
      </c>
      <c r="E111" s="29">
        <v>28</v>
      </c>
      <c r="F111" s="13">
        <v>14</v>
      </c>
      <c r="G111" s="13">
        <v>90</v>
      </c>
      <c r="H111" s="79"/>
      <c r="I111" s="79"/>
      <c r="J111" s="79"/>
      <c r="K111" s="79"/>
      <c r="L111" s="79"/>
      <c r="M111" s="79"/>
      <c r="N111" s="79"/>
      <c r="O111" s="79"/>
      <c r="P111" s="79"/>
      <c r="Q111" s="79"/>
      <c r="R111" s="79"/>
      <c r="S111" s="79"/>
      <c r="T111" s="79"/>
      <c r="U111" s="79"/>
      <c r="V111" s="79"/>
      <c r="W111" s="79"/>
      <c r="X111" s="79"/>
      <c r="Y111" s="79"/>
      <c r="Z111" s="79"/>
      <c r="AA111" s="79"/>
      <c r="AB111" s="79"/>
      <c r="AC111" s="79"/>
      <c r="AD111" s="79"/>
      <c r="AE111" s="79"/>
      <c r="AF111" s="79"/>
      <c r="AG111" s="79"/>
      <c r="AH111" s="79"/>
      <c r="AI111" s="79"/>
      <c r="AJ111" s="79"/>
      <c r="AK111" s="79"/>
      <c r="AL111" s="79"/>
      <c r="AM111" s="79"/>
      <c r="AN111" s="15">
        <v>2</v>
      </c>
      <c r="AO111" s="15">
        <v>2</v>
      </c>
      <c r="AP111" s="15" t="s">
        <v>213</v>
      </c>
      <c r="AQ111" s="15">
        <v>4</v>
      </c>
      <c r="AR111" s="35"/>
      <c r="AS111" s="35"/>
      <c r="AT111" s="35"/>
      <c r="AU111" s="35"/>
      <c r="AV111" s="13">
        <v>4</v>
      </c>
      <c r="AW111" s="42" t="s">
        <v>28</v>
      </c>
    </row>
    <row r="112" spans="1:50" s="174" customFormat="1" ht="12" customHeight="1">
      <c r="A112" s="165" t="s">
        <v>310</v>
      </c>
      <c r="B112" s="181"/>
      <c r="C112" s="196" t="s">
        <v>177</v>
      </c>
      <c r="D112" s="197">
        <v>42</v>
      </c>
      <c r="E112" s="179">
        <v>28</v>
      </c>
      <c r="F112" s="170">
        <v>14</v>
      </c>
      <c r="G112" s="170">
        <v>90</v>
      </c>
      <c r="H112" s="177"/>
      <c r="I112" s="177"/>
      <c r="J112" s="177"/>
      <c r="K112" s="177"/>
      <c r="L112" s="177"/>
      <c r="M112" s="177"/>
      <c r="N112" s="177"/>
      <c r="O112" s="177"/>
      <c r="P112" s="177"/>
      <c r="Q112" s="177"/>
      <c r="R112" s="177"/>
      <c r="S112" s="177"/>
      <c r="T112" s="177"/>
      <c r="U112" s="177"/>
      <c r="V112" s="177"/>
      <c r="W112" s="177"/>
      <c r="X112" s="177"/>
      <c r="Y112" s="177"/>
      <c r="Z112" s="177"/>
      <c r="AA112" s="177"/>
      <c r="AB112" s="177"/>
      <c r="AC112" s="177"/>
      <c r="AD112" s="177"/>
      <c r="AE112" s="177"/>
      <c r="AF112" s="177"/>
      <c r="AG112" s="177"/>
      <c r="AH112" s="177"/>
      <c r="AI112" s="177"/>
      <c r="AJ112" s="177"/>
      <c r="AK112" s="177"/>
      <c r="AL112" s="177"/>
      <c r="AM112" s="177"/>
      <c r="AN112" s="177"/>
      <c r="AO112" s="177"/>
      <c r="AP112" s="177"/>
      <c r="AQ112" s="177"/>
      <c r="AR112" s="170">
        <v>2</v>
      </c>
      <c r="AS112" s="170">
        <v>1</v>
      </c>
      <c r="AT112" s="170" t="s">
        <v>213</v>
      </c>
      <c r="AU112" s="170">
        <v>4</v>
      </c>
      <c r="AV112" s="177">
        <v>4</v>
      </c>
      <c r="AW112" s="183" t="s">
        <v>34</v>
      </c>
      <c r="AX112" s="173"/>
    </row>
    <row r="113" spans="1:49" ht="12" customHeight="1">
      <c r="A113" s="97" t="s">
        <v>311</v>
      </c>
      <c r="B113" s="27"/>
      <c r="C113" s="99" t="s">
        <v>178</v>
      </c>
      <c r="D113" s="102">
        <v>28</v>
      </c>
      <c r="E113" s="29">
        <v>28</v>
      </c>
      <c r="F113" s="13">
        <v>0</v>
      </c>
      <c r="G113" s="13">
        <v>60</v>
      </c>
      <c r="H113" s="79"/>
      <c r="I113" s="79"/>
      <c r="J113" s="79"/>
      <c r="K113" s="79"/>
      <c r="L113" s="79"/>
      <c r="M113" s="79"/>
      <c r="N113" s="79"/>
      <c r="O113" s="79"/>
      <c r="P113" s="79"/>
      <c r="Q113" s="79"/>
      <c r="R113" s="79"/>
      <c r="S113" s="79"/>
      <c r="T113" s="79"/>
      <c r="U113" s="79"/>
      <c r="V113" s="79"/>
      <c r="W113" s="79"/>
      <c r="X113" s="79"/>
      <c r="Y113" s="79"/>
      <c r="Z113" s="79"/>
      <c r="AA113" s="79"/>
      <c r="AB113" s="79"/>
      <c r="AC113" s="79"/>
      <c r="AD113" s="79"/>
      <c r="AE113" s="79"/>
      <c r="AF113" s="79"/>
      <c r="AG113" s="79"/>
      <c r="AH113" s="79"/>
      <c r="AI113" s="79"/>
      <c r="AJ113" s="79"/>
      <c r="AK113" s="79"/>
      <c r="AL113" s="79"/>
      <c r="AM113" s="79"/>
      <c r="AN113" s="79"/>
      <c r="AO113" s="79"/>
      <c r="AP113" s="79"/>
      <c r="AQ113" s="79"/>
      <c r="AR113" s="15">
        <v>2</v>
      </c>
      <c r="AS113" s="15">
        <v>0</v>
      </c>
      <c r="AT113" s="15" t="s">
        <v>213</v>
      </c>
      <c r="AU113" s="15">
        <v>3</v>
      </c>
      <c r="AV113" s="79">
        <v>3</v>
      </c>
      <c r="AW113" s="42" t="s">
        <v>28</v>
      </c>
    </row>
    <row r="114" spans="2:50" s="37" customFormat="1" ht="12" customHeight="1">
      <c r="B114" s="131" t="s">
        <v>166</v>
      </c>
      <c r="C114" s="132"/>
      <c r="D114" s="5"/>
      <c r="E114" s="5"/>
      <c r="F114" s="5"/>
      <c r="G114" s="5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>
        <f>SUM(X106:X107)</f>
        <v>4</v>
      </c>
      <c r="Y114" s="6">
        <f>SUM(Y106:Y107)</f>
        <v>1</v>
      </c>
      <c r="Z114" s="113">
        <f>SUM(AA106:AA107)</f>
        <v>6</v>
      </c>
      <c r="AA114" s="113"/>
      <c r="AB114" s="6"/>
      <c r="AC114" s="6"/>
      <c r="AD114" s="6"/>
      <c r="AE114" s="6"/>
      <c r="AF114" s="6">
        <f>SUM(AF108:AF109)</f>
        <v>4</v>
      </c>
      <c r="AG114" s="6">
        <f>SUM(AG108:AG109)</f>
        <v>2</v>
      </c>
      <c r="AH114" s="113">
        <f>SUM(AI108:AI109)</f>
        <v>6</v>
      </c>
      <c r="AI114" s="113"/>
      <c r="AJ114" s="6">
        <f>SUM(AJ110)</f>
        <v>2</v>
      </c>
      <c r="AK114" s="6">
        <f>SUM(AK110)</f>
        <v>2</v>
      </c>
      <c r="AL114" s="113">
        <f>SUM(AM110)</f>
        <v>3</v>
      </c>
      <c r="AM114" s="113"/>
      <c r="AN114" s="6">
        <f>SUM(AN111)</f>
        <v>2</v>
      </c>
      <c r="AO114" s="6">
        <f>SUM(AO111)</f>
        <v>2</v>
      </c>
      <c r="AP114" s="113">
        <f>SUM(AQ111)</f>
        <v>4</v>
      </c>
      <c r="AQ114" s="113"/>
      <c r="AR114" s="6">
        <f>SUM(AR112:AR113)</f>
        <v>4</v>
      </c>
      <c r="AS114" s="6">
        <f>SUM(AS112:AS113)</f>
        <v>1</v>
      </c>
      <c r="AT114" s="113">
        <f>SUM(AU112:AU113)</f>
        <v>7</v>
      </c>
      <c r="AU114" s="113"/>
      <c r="AV114" s="7">
        <f>SUM(AV106:AV113)</f>
        <v>26</v>
      </c>
      <c r="AW114" s="61"/>
      <c r="AX114" s="36"/>
    </row>
    <row r="115" spans="2:50" s="37" customFormat="1" ht="12" customHeight="1">
      <c r="B115" s="62"/>
      <c r="C115" s="75" t="s">
        <v>167</v>
      </c>
      <c r="D115" s="5"/>
      <c r="E115" s="5"/>
      <c r="F115" s="5"/>
      <c r="G115" s="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1"/>
      <c r="AX115" s="36"/>
    </row>
    <row r="116" spans="1:50" s="174" customFormat="1" ht="12" customHeight="1">
      <c r="A116" s="165" t="s">
        <v>312</v>
      </c>
      <c r="B116" s="181"/>
      <c r="C116" s="196" t="s">
        <v>179</v>
      </c>
      <c r="D116" s="197">
        <v>28</v>
      </c>
      <c r="E116" s="179">
        <v>28</v>
      </c>
      <c r="F116" s="170">
        <v>0</v>
      </c>
      <c r="G116" s="170">
        <v>60</v>
      </c>
      <c r="H116" s="177"/>
      <c r="I116" s="177"/>
      <c r="J116" s="177"/>
      <c r="K116" s="177"/>
      <c r="L116" s="177"/>
      <c r="M116" s="177"/>
      <c r="N116" s="177"/>
      <c r="O116" s="177"/>
      <c r="P116" s="177"/>
      <c r="Q116" s="177"/>
      <c r="R116" s="177"/>
      <c r="S116" s="177"/>
      <c r="T116" s="177"/>
      <c r="U116" s="177"/>
      <c r="V116" s="177"/>
      <c r="W116" s="177"/>
      <c r="X116" s="177"/>
      <c r="Y116" s="177"/>
      <c r="Z116" s="177"/>
      <c r="AA116" s="177"/>
      <c r="AB116" s="188">
        <v>2</v>
      </c>
      <c r="AC116" s="188">
        <v>0</v>
      </c>
      <c r="AD116" s="188" t="s">
        <v>213</v>
      </c>
      <c r="AE116" s="188">
        <v>3</v>
      </c>
      <c r="AF116" s="171"/>
      <c r="AG116" s="171"/>
      <c r="AH116" s="171"/>
      <c r="AI116" s="171"/>
      <c r="AJ116" s="171"/>
      <c r="AK116" s="171"/>
      <c r="AL116" s="171"/>
      <c r="AM116" s="171"/>
      <c r="AN116" s="171"/>
      <c r="AO116" s="171"/>
      <c r="AP116" s="171"/>
      <c r="AQ116" s="171"/>
      <c r="AR116" s="171"/>
      <c r="AS116" s="171"/>
      <c r="AT116" s="171"/>
      <c r="AU116" s="171"/>
      <c r="AV116" s="170">
        <v>3</v>
      </c>
      <c r="AW116" s="183" t="s">
        <v>34</v>
      </c>
      <c r="AX116" s="173"/>
    </row>
    <row r="117" spans="1:49" ht="12.75" customHeight="1">
      <c r="A117" s="97" t="s">
        <v>313</v>
      </c>
      <c r="B117" s="27"/>
      <c r="C117" s="99" t="s">
        <v>203</v>
      </c>
      <c r="D117" s="102">
        <v>42</v>
      </c>
      <c r="E117" s="29">
        <v>28</v>
      </c>
      <c r="F117" s="13">
        <v>14</v>
      </c>
      <c r="G117" s="13">
        <v>90</v>
      </c>
      <c r="H117" s="79"/>
      <c r="I117" s="79"/>
      <c r="J117" s="79"/>
      <c r="K117" s="79"/>
      <c r="L117" s="79"/>
      <c r="M117" s="79"/>
      <c r="N117" s="79"/>
      <c r="O117" s="79"/>
      <c r="P117" s="79"/>
      <c r="Q117" s="79"/>
      <c r="R117" s="79"/>
      <c r="S117" s="79"/>
      <c r="T117" s="79"/>
      <c r="U117" s="79"/>
      <c r="V117" s="79"/>
      <c r="W117" s="79"/>
      <c r="X117" s="79"/>
      <c r="Y117" s="79"/>
      <c r="Z117" s="79"/>
      <c r="AA117" s="79"/>
      <c r="AB117" s="15">
        <v>2</v>
      </c>
      <c r="AC117" s="15">
        <v>1</v>
      </c>
      <c r="AD117" s="15" t="s">
        <v>213</v>
      </c>
      <c r="AE117" s="15">
        <v>4</v>
      </c>
      <c r="AF117" s="35"/>
      <c r="AG117" s="35"/>
      <c r="AH117" s="35"/>
      <c r="AI117" s="35"/>
      <c r="AJ117" s="35"/>
      <c r="AK117" s="35"/>
      <c r="AL117" s="35"/>
      <c r="AM117" s="35"/>
      <c r="AN117" s="35"/>
      <c r="AO117" s="35"/>
      <c r="AP117" s="35"/>
      <c r="AQ117" s="35"/>
      <c r="AR117" s="35"/>
      <c r="AS117" s="35"/>
      <c r="AT117" s="35"/>
      <c r="AU117" s="35"/>
      <c r="AV117" s="13">
        <v>4</v>
      </c>
      <c r="AW117" s="42" t="s">
        <v>36</v>
      </c>
    </row>
    <row r="118" spans="1:49" ht="12" customHeight="1">
      <c r="A118" s="97" t="s">
        <v>314</v>
      </c>
      <c r="B118" s="27"/>
      <c r="C118" s="99" t="s">
        <v>180</v>
      </c>
      <c r="D118" s="102">
        <v>28</v>
      </c>
      <c r="E118" s="29">
        <v>28</v>
      </c>
      <c r="F118" s="13">
        <v>0</v>
      </c>
      <c r="G118" s="13">
        <v>60</v>
      </c>
      <c r="H118" s="79"/>
      <c r="I118" s="79"/>
      <c r="J118" s="79"/>
      <c r="K118" s="79"/>
      <c r="L118" s="79"/>
      <c r="M118" s="79"/>
      <c r="N118" s="79"/>
      <c r="O118" s="79"/>
      <c r="P118" s="79"/>
      <c r="Q118" s="79"/>
      <c r="R118" s="79"/>
      <c r="S118" s="79"/>
      <c r="T118" s="79"/>
      <c r="U118" s="79"/>
      <c r="V118" s="79"/>
      <c r="W118" s="79"/>
      <c r="X118" s="79"/>
      <c r="Y118" s="79"/>
      <c r="Z118" s="79"/>
      <c r="AA118" s="79"/>
      <c r="AB118" s="79"/>
      <c r="AC118" s="79"/>
      <c r="AD118" s="79"/>
      <c r="AE118" s="79"/>
      <c r="AF118" s="79"/>
      <c r="AG118" s="79"/>
      <c r="AH118" s="79"/>
      <c r="AI118" s="79"/>
      <c r="AJ118" s="79"/>
      <c r="AK118" s="79"/>
      <c r="AL118" s="79"/>
      <c r="AM118" s="79"/>
      <c r="AN118" s="13">
        <v>2</v>
      </c>
      <c r="AO118" s="13">
        <v>0</v>
      </c>
      <c r="AP118" s="13" t="s">
        <v>213</v>
      </c>
      <c r="AQ118" s="13">
        <v>3</v>
      </c>
      <c r="AR118" s="35"/>
      <c r="AS118" s="35"/>
      <c r="AT118" s="35"/>
      <c r="AU118" s="35"/>
      <c r="AV118" s="13">
        <v>3</v>
      </c>
      <c r="AW118" s="42" t="s">
        <v>30</v>
      </c>
    </row>
    <row r="119" spans="2:49" ht="12" customHeight="1">
      <c r="B119" s="27"/>
      <c r="C119" s="86" t="s">
        <v>181</v>
      </c>
      <c r="D119" s="87"/>
      <c r="E119" s="87"/>
      <c r="F119" s="87"/>
      <c r="G119" s="85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26"/>
      <c r="AW119" s="42"/>
    </row>
    <row r="120" spans="2:49" ht="12" customHeight="1">
      <c r="B120" s="27"/>
      <c r="C120" s="17" t="s">
        <v>156</v>
      </c>
      <c r="D120" s="29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7">
        <v>26</v>
      </c>
      <c r="AW120" s="42"/>
    </row>
    <row r="121" spans="1:50" s="174" customFormat="1" ht="12" customHeight="1">
      <c r="A121" s="165" t="s">
        <v>315</v>
      </c>
      <c r="B121" s="181"/>
      <c r="C121" s="182" t="s">
        <v>182</v>
      </c>
      <c r="D121" s="179">
        <v>42</v>
      </c>
      <c r="E121" s="170">
        <v>28</v>
      </c>
      <c r="F121" s="170">
        <v>14</v>
      </c>
      <c r="G121" s="170">
        <v>90</v>
      </c>
      <c r="H121" s="177"/>
      <c r="I121" s="177"/>
      <c r="J121" s="177"/>
      <c r="K121" s="177"/>
      <c r="L121" s="177"/>
      <c r="M121" s="177"/>
      <c r="N121" s="177"/>
      <c r="O121" s="177"/>
      <c r="P121" s="177"/>
      <c r="Q121" s="177"/>
      <c r="R121" s="177"/>
      <c r="S121" s="177"/>
      <c r="T121" s="177"/>
      <c r="U121" s="177"/>
      <c r="V121" s="177"/>
      <c r="W121" s="177"/>
      <c r="X121" s="188">
        <v>2</v>
      </c>
      <c r="Y121" s="188">
        <v>1</v>
      </c>
      <c r="Z121" s="188" t="s">
        <v>213</v>
      </c>
      <c r="AA121" s="188">
        <v>3</v>
      </c>
      <c r="AB121" s="171"/>
      <c r="AC121" s="171"/>
      <c r="AD121" s="171"/>
      <c r="AE121" s="171"/>
      <c r="AF121" s="171"/>
      <c r="AG121" s="171"/>
      <c r="AH121" s="171"/>
      <c r="AI121" s="171"/>
      <c r="AJ121" s="171"/>
      <c r="AK121" s="171"/>
      <c r="AL121" s="171"/>
      <c r="AM121" s="171"/>
      <c r="AN121" s="171"/>
      <c r="AO121" s="171"/>
      <c r="AP121" s="171"/>
      <c r="AQ121" s="171"/>
      <c r="AR121" s="171"/>
      <c r="AS121" s="171"/>
      <c r="AT121" s="171"/>
      <c r="AU121" s="171"/>
      <c r="AV121" s="170">
        <v>3</v>
      </c>
      <c r="AW121" s="183" t="s">
        <v>37</v>
      </c>
      <c r="AX121" s="173"/>
    </row>
    <row r="122" spans="1:50" s="174" customFormat="1" ht="12" customHeight="1">
      <c r="A122" s="165" t="s">
        <v>316</v>
      </c>
      <c r="B122" s="181"/>
      <c r="C122" s="182" t="s">
        <v>183</v>
      </c>
      <c r="D122" s="179">
        <v>28</v>
      </c>
      <c r="E122" s="170">
        <v>14</v>
      </c>
      <c r="F122" s="170">
        <v>14</v>
      </c>
      <c r="G122" s="170">
        <v>60</v>
      </c>
      <c r="H122" s="177"/>
      <c r="I122" s="177"/>
      <c r="J122" s="177"/>
      <c r="K122" s="177"/>
      <c r="L122" s="177"/>
      <c r="M122" s="177"/>
      <c r="N122" s="177"/>
      <c r="O122" s="177"/>
      <c r="P122" s="177"/>
      <c r="Q122" s="177"/>
      <c r="R122" s="177"/>
      <c r="S122" s="177"/>
      <c r="T122" s="177"/>
      <c r="U122" s="177"/>
      <c r="V122" s="177"/>
      <c r="W122" s="177"/>
      <c r="X122" s="177"/>
      <c r="Y122" s="177"/>
      <c r="Z122" s="177"/>
      <c r="AA122" s="177"/>
      <c r="AB122" s="170">
        <v>1</v>
      </c>
      <c r="AC122" s="170">
        <v>1</v>
      </c>
      <c r="AD122" s="170" t="s">
        <v>213</v>
      </c>
      <c r="AE122" s="170">
        <v>4</v>
      </c>
      <c r="AF122" s="171"/>
      <c r="AG122" s="171"/>
      <c r="AH122" s="171"/>
      <c r="AI122" s="171"/>
      <c r="AJ122" s="171"/>
      <c r="AK122" s="171"/>
      <c r="AL122" s="171"/>
      <c r="AM122" s="171"/>
      <c r="AN122" s="171"/>
      <c r="AO122" s="171"/>
      <c r="AP122" s="171"/>
      <c r="AQ122" s="171"/>
      <c r="AR122" s="171"/>
      <c r="AS122" s="171"/>
      <c r="AT122" s="171"/>
      <c r="AU122" s="171"/>
      <c r="AV122" s="170">
        <v>4</v>
      </c>
      <c r="AW122" s="183" t="s">
        <v>27</v>
      </c>
      <c r="AX122" s="173"/>
    </row>
    <row r="123" spans="1:49" ht="12" customHeight="1">
      <c r="A123" s="97" t="s">
        <v>317</v>
      </c>
      <c r="B123" s="27"/>
      <c r="C123" s="103" t="s">
        <v>184</v>
      </c>
      <c r="D123" s="96">
        <v>28</v>
      </c>
      <c r="E123" s="96">
        <v>28</v>
      </c>
      <c r="F123" s="96">
        <v>0</v>
      </c>
      <c r="G123" s="96">
        <v>60</v>
      </c>
      <c r="H123" s="79"/>
      <c r="I123" s="79"/>
      <c r="J123" s="79"/>
      <c r="K123" s="79"/>
      <c r="L123" s="79"/>
      <c r="M123" s="79"/>
      <c r="N123" s="79"/>
      <c r="O123" s="79"/>
      <c r="P123" s="79"/>
      <c r="Q123" s="79"/>
      <c r="R123" s="79"/>
      <c r="S123" s="79"/>
      <c r="T123" s="79"/>
      <c r="U123" s="79"/>
      <c r="V123" s="79"/>
      <c r="W123" s="79"/>
      <c r="X123" s="79"/>
      <c r="Y123" s="79"/>
      <c r="Z123" s="79"/>
      <c r="AA123" s="79"/>
      <c r="AB123" s="79"/>
      <c r="AC123" s="79"/>
      <c r="AD123" s="79"/>
      <c r="AE123" s="79"/>
      <c r="AF123" s="13">
        <v>2</v>
      </c>
      <c r="AG123" s="13">
        <v>0</v>
      </c>
      <c r="AH123" s="13" t="s">
        <v>213</v>
      </c>
      <c r="AI123" s="13">
        <v>4</v>
      </c>
      <c r="AJ123" s="35"/>
      <c r="AK123" s="35"/>
      <c r="AL123" s="35"/>
      <c r="AM123" s="35"/>
      <c r="AN123" s="35"/>
      <c r="AO123" s="35"/>
      <c r="AP123" s="35"/>
      <c r="AQ123" s="35"/>
      <c r="AR123" s="35"/>
      <c r="AS123" s="35"/>
      <c r="AT123" s="35"/>
      <c r="AU123" s="35"/>
      <c r="AV123" s="13">
        <v>4</v>
      </c>
      <c r="AW123" s="97" t="s">
        <v>43</v>
      </c>
    </row>
    <row r="124" spans="1:49" ht="12" customHeight="1">
      <c r="A124" s="97" t="s">
        <v>318</v>
      </c>
      <c r="B124" s="27"/>
      <c r="C124" s="103" t="s">
        <v>185</v>
      </c>
      <c r="D124" s="29">
        <v>42</v>
      </c>
      <c r="E124" s="13">
        <v>28</v>
      </c>
      <c r="F124" s="13">
        <v>14</v>
      </c>
      <c r="G124" s="13">
        <v>90</v>
      </c>
      <c r="H124" s="79"/>
      <c r="I124" s="79"/>
      <c r="J124" s="79"/>
      <c r="K124" s="79"/>
      <c r="L124" s="79"/>
      <c r="M124" s="79"/>
      <c r="N124" s="79"/>
      <c r="O124" s="79"/>
      <c r="P124" s="79"/>
      <c r="Q124" s="79"/>
      <c r="R124" s="79"/>
      <c r="S124" s="79"/>
      <c r="T124" s="79"/>
      <c r="U124" s="79"/>
      <c r="V124" s="79"/>
      <c r="W124" s="79"/>
      <c r="X124" s="79"/>
      <c r="Y124" s="79"/>
      <c r="Z124" s="79"/>
      <c r="AA124" s="79"/>
      <c r="AB124" s="79"/>
      <c r="AC124" s="79"/>
      <c r="AD124" s="79"/>
      <c r="AE124" s="79"/>
      <c r="AF124" s="79"/>
      <c r="AG124" s="79"/>
      <c r="AH124" s="79"/>
      <c r="AI124" s="79"/>
      <c r="AJ124" s="13">
        <v>2</v>
      </c>
      <c r="AK124" s="13">
        <v>1</v>
      </c>
      <c r="AL124" s="13" t="s">
        <v>213</v>
      </c>
      <c r="AM124" s="13">
        <v>4</v>
      </c>
      <c r="AN124" s="35"/>
      <c r="AO124" s="35"/>
      <c r="AP124" s="35"/>
      <c r="AQ124" s="35"/>
      <c r="AR124" s="35"/>
      <c r="AS124" s="35"/>
      <c r="AT124" s="35"/>
      <c r="AU124" s="35"/>
      <c r="AV124" s="13">
        <v>4</v>
      </c>
      <c r="AW124" s="42" t="s">
        <v>39</v>
      </c>
    </row>
    <row r="125" spans="1:49" ht="12" customHeight="1">
      <c r="A125" s="97" t="s">
        <v>319</v>
      </c>
      <c r="B125" s="27"/>
      <c r="C125" s="103" t="s">
        <v>204</v>
      </c>
      <c r="D125" s="29">
        <v>42</v>
      </c>
      <c r="E125" s="13">
        <v>28</v>
      </c>
      <c r="F125" s="13">
        <v>14</v>
      </c>
      <c r="G125" s="13">
        <v>90</v>
      </c>
      <c r="H125" s="79"/>
      <c r="I125" s="79"/>
      <c r="J125" s="79"/>
      <c r="K125" s="79"/>
      <c r="L125" s="79"/>
      <c r="M125" s="79"/>
      <c r="N125" s="79"/>
      <c r="O125" s="79"/>
      <c r="P125" s="79"/>
      <c r="Q125" s="79"/>
      <c r="R125" s="79"/>
      <c r="S125" s="79"/>
      <c r="T125" s="79"/>
      <c r="U125" s="79"/>
      <c r="V125" s="79"/>
      <c r="W125" s="79"/>
      <c r="X125" s="79"/>
      <c r="Y125" s="79"/>
      <c r="Z125" s="79"/>
      <c r="AA125" s="79"/>
      <c r="AB125" s="79"/>
      <c r="AC125" s="79"/>
      <c r="AD125" s="79"/>
      <c r="AE125" s="79"/>
      <c r="AF125" s="79"/>
      <c r="AG125" s="79"/>
      <c r="AH125" s="79"/>
      <c r="AI125" s="79"/>
      <c r="AJ125" s="79"/>
      <c r="AK125" s="79"/>
      <c r="AL125" s="79"/>
      <c r="AM125" s="79"/>
      <c r="AN125" s="13">
        <v>2</v>
      </c>
      <c r="AO125" s="13">
        <v>1</v>
      </c>
      <c r="AP125" s="13" t="s">
        <v>213</v>
      </c>
      <c r="AQ125" s="13">
        <v>3</v>
      </c>
      <c r="AR125" s="35"/>
      <c r="AS125" s="35"/>
      <c r="AT125" s="35"/>
      <c r="AU125" s="35"/>
      <c r="AV125" s="13">
        <v>3</v>
      </c>
      <c r="AW125" s="42" t="s">
        <v>39</v>
      </c>
    </row>
    <row r="126" spans="1:50" s="174" customFormat="1" ht="12" customHeight="1">
      <c r="A126" s="165" t="s">
        <v>320</v>
      </c>
      <c r="B126" s="181"/>
      <c r="C126" s="196" t="s">
        <v>186</v>
      </c>
      <c r="D126" s="179">
        <v>42</v>
      </c>
      <c r="E126" s="170">
        <v>28</v>
      </c>
      <c r="F126" s="170">
        <v>14</v>
      </c>
      <c r="G126" s="170">
        <v>90</v>
      </c>
      <c r="H126" s="177"/>
      <c r="I126" s="177"/>
      <c r="J126" s="177"/>
      <c r="K126" s="177"/>
      <c r="L126" s="177"/>
      <c r="M126" s="177"/>
      <c r="N126" s="177"/>
      <c r="O126" s="177"/>
      <c r="P126" s="177"/>
      <c r="Q126" s="177"/>
      <c r="R126" s="177"/>
      <c r="S126" s="177"/>
      <c r="T126" s="177"/>
      <c r="U126" s="177"/>
      <c r="V126" s="177"/>
      <c r="W126" s="177"/>
      <c r="X126" s="177"/>
      <c r="Y126" s="177"/>
      <c r="Z126" s="177"/>
      <c r="AA126" s="177"/>
      <c r="AB126" s="177"/>
      <c r="AC126" s="177"/>
      <c r="AD126" s="177"/>
      <c r="AE126" s="177"/>
      <c r="AF126" s="177"/>
      <c r="AG126" s="177"/>
      <c r="AH126" s="177"/>
      <c r="AI126" s="177"/>
      <c r="AJ126" s="177"/>
      <c r="AK126" s="177"/>
      <c r="AL126" s="177"/>
      <c r="AM126" s="177"/>
      <c r="AN126" s="170">
        <v>2</v>
      </c>
      <c r="AO126" s="170">
        <v>1</v>
      </c>
      <c r="AP126" s="170" t="s">
        <v>213</v>
      </c>
      <c r="AQ126" s="170">
        <v>4</v>
      </c>
      <c r="AR126" s="171"/>
      <c r="AS126" s="171"/>
      <c r="AT126" s="171"/>
      <c r="AU126" s="171"/>
      <c r="AV126" s="170">
        <v>4</v>
      </c>
      <c r="AW126" s="183" t="s">
        <v>37</v>
      </c>
      <c r="AX126" s="173"/>
    </row>
    <row r="127" spans="1:50" s="174" customFormat="1" ht="12" customHeight="1">
      <c r="A127" s="165" t="s">
        <v>321</v>
      </c>
      <c r="B127" s="210"/>
      <c r="C127" s="211" t="s">
        <v>187</v>
      </c>
      <c r="D127" s="212">
        <v>42</v>
      </c>
      <c r="E127" s="191">
        <v>28</v>
      </c>
      <c r="F127" s="191">
        <v>14</v>
      </c>
      <c r="G127" s="191">
        <v>90</v>
      </c>
      <c r="H127" s="177"/>
      <c r="I127" s="177"/>
      <c r="J127" s="177"/>
      <c r="K127" s="177"/>
      <c r="L127" s="177"/>
      <c r="M127" s="177"/>
      <c r="N127" s="177"/>
      <c r="O127" s="177"/>
      <c r="P127" s="177"/>
      <c r="Q127" s="177"/>
      <c r="R127" s="177"/>
      <c r="S127" s="177"/>
      <c r="T127" s="177"/>
      <c r="U127" s="177"/>
      <c r="V127" s="177"/>
      <c r="W127" s="177"/>
      <c r="X127" s="177"/>
      <c r="Y127" s="177"/>
      <c r="Z127" s="177"/>
      <c r="AA127" s="177"/>
      <c r="AB127" s="177"/>
      <c r="AC127" s="177"/>
      <c r="AD127" s="177"/>
      <c r="AE127" s="177"/>
      <c r="AF127" s="177"/>
      <c r="AG127" s="177"/>
      <c r="AH127" s="177"/>
      <c r="AI127" s="177"/>
      <c r="AJ127" s="177"/>
      <c r="AK127" s="177"/>
      <c r="AL127" s="177"/>
      <c r="AM127" s="177"/>
      <c r="AN127" s="171"/>
      <c r="AO127" s="171"/>
      <c r="AP127" s="171"/>
      <c r="AQ127" s="171"/>
      <c r="AR127" s="191">
        <v>2</v>
      </c>
      <c r="AS127" s="191">
        <v>1</v>
      </c>
      <c r="AT127" s="191" t="s">
        <v>213</v>
      </c>
      <c r="AU127" s="191">
        <v>4</v>
      </c>
      <c r="AV127" s="177">
        <v>4</v>
      </c>
      <c r="AW127" s="183" t="s">
        <v>37</v>
      </c>
      <c r="AX127" s="173"/>
    </row>
    <row r="128" spans="2:50" s="37" customFormat="1" ht="12" customHeight="1">
      <c r="B128" s="131" t="s">
        <v>166</v>
      </c>
      <c r="C128" s="132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>
        <f>SUM(X121)</f>
        <v>2</v>
      </c>
      <c r="Y128" s="6">
        <f>SUM(Y121)</f>
        <v>1</v>
      </c>
      <c r="Z128" s="113">
        <f>SUM(AA121)</f>
        <v>3</v>
      </c>
      <c r="AA128" s="113"/>
      <c r="AB128" s="6">
        <f>SUM(AB122)</f>
        <v>1</v>
      </c>
      <c r="AC128" s="6">
        <f>SUM(AC122)</f>
        <v>1</v>
      </c>
      <c r="AD128" s="113">
        <f>SUM(AE122)</f>
        <v>4</v>
      </c>
      <c r="AE128" s="113"/>
      <c r="AF128" s="6">
        <f>SUM(AF123)</f>
        <v>2</v>
      </c>
      <c r="AG128" s="6">
        <f>SUM(AG123)</f>
        <v>0</v>
      </c>
      <c r="AH128" s="113">
        <f>SUM(AI123)</f>
        <v>4</v>
      </c>
      <c r="AI128" s="113"/>
      <c r="AJ128" s="6">
        <f>SUM(AJ124)</f>
        <v>2</v>
      </c>
      <c r="AK128" s="6">
        <f>SUM(AK124)</f>
        <v>1</v>
      </c>
      <c r="AL128" s="113">
        <f>SUM(AM124)</f>
        <v>4</v>
      </c>
      <c r="AM128" s="113"/>
      <c r="AN128" s="6">
        <f>SUM(AN125:AN126)</f>
        <v>4</v>
      </c>
      <c r="AO128" s="6">
        <f>SUM(AO125:AO126)</f>
        <v>2</v>
      </c>
      <c r="AP128" s="113">
        <f>SUM(AQ125:AQ126)</f>
        <v>7</v>
      </c>
      <c r="AQ128" s="113"/>
      <c r="AR128" s="6">
        <f>SUM(AR127)</f>
        <v>2</v>
      </c>
      <c r="AS128" s="6">
        <f>SUM(AS127)</f>
        <v>1</v>
      </c>
      <c r="AT128" s="113">
        <f>SUM(AU127)</f>
        <v>4</v>
      </c>
      <c r="AU128" s="113"/>
      <c r="AV128" s="6">
        <f>SUM(AV121:AV127)</f>
        <v>26</v>
      </c>
      <c r="AW128" s="61"/>
      <c r="AX128" s="36"/>
    </row>
    <row r="129" spans="2:50" s="37" customFormat="1" ht="12" customHeight="1">
      <c r="B129" s="72"/>
      <c r="C129" s="75" t="s">
        <v>167</v>
      </c>
      <c r="D129" s="70"/>
      <c r="E129" s="70"/>
      <c r="F129" s="70"/>
      <c r="G129" s="70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  <c r="X129" s="55"/>
      <c r="Y129" s="55"/>
      <c r="Z129" s="55"/>
      <c r="AA129" s="55"/>
      <c r="AB129" s="55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73"/>
      <c r="AW129" s="71"/>
      <c r="AX129" s="36"/>
    </row>
    <row r="130" spans="1:49" ht="24">
      <c r="A130" s="97" t="s">
        <v>322</v>
      </c>
      <c r="B130" s="27"/>
      <c r="C130" s="103" t="s">
        <v>188</v>
      </c>
      <c r="D130" s="29">
        <v>42</v>
      </c>
      <c r="E130" s="13">
        <v>28</v>
      </c>
      <c r="F130" s="13">
        <v>14</v>
      </c>
      <c r="G130" s="13">
        <v>90</v>
      </c>
      <c r="H130" s="79"/>
      <c r="I130" s="79"/>
      <c r="J130" s="79"/>
      <c r="K130" s="79"/>
      <c r="L130" s="79"/>
      <c r="M130" s="79"/>
      <c r="N130" s="79"/>
      <c r="O130" s="79"/>
      <c r="P130" s="79"/>
      <c r="Q130" s="79"/>
      <c r="R130" s="79"/>
      <c r="S130" s="79"/>
      <c r="T130" s="79"/>
      <c r="U130" s="79"/>
      <c r="V130" s="79"/>
      <c r="W130" s="79"/>
      <c r="X130" s="79"/>
      <c r="Y130" s="79"/>
      <c r="Z130" s="79"/>
      <c r="AA130" s="79"/>
      <c r="AB130" s="79"/>
      <c r="AC130" s="82">
        <v>2</v>
      </c>
      <c r="AD130" s="82">
        <v>1</v>
      </c>
      <c r="AE130" s="82" t="s">
        <v>213</v>
      </c>
      <c r="AF130" s="82">
        <v>4</v>
      </c>
      <c r="AG130" s="35"/>
      <c r="AH130" s="35"/>
      <c r="AI130" s="35"/>
      <c r="AJ130" s="35"/>
      <c r="AK130" s="35"/>
      <c r="AL130" s="35"/>
      <c r="AM130" s="35"/>
      <c r="AN130" s="35"/>
      <c r="AO130" s="35"/>
      <c r="AP130" s="35"/>
      <c r="AQ130" s="35"/>
      <c r="AR130" s="35"/>
      <c r="AS130" s="35"/>
      <c r="AT130" s="35"/>
      <c r="AU130" s="35"/>
      <c r="AV130" s="13">
        <v>4</v>
      </c>
      <c r="AW130" s="42" t="s">
        <v>38</v>
      </c>
    </row>
    <row r="131" spans="1:49" ht="12" customHeight="1">
      <c r="A131" s="97" t="s">
        <v>323</v>
      </c>
      <c r="B131" s="27"/>
      <c r="C131" s="103" t="s">
        <v>189</v>
      </c>
      <c r="D131" s="29">
        <v>28</v>
      </c>
      <c r="E131" s="13">
        <v>14</v>
      </c>
      <c r="F131" s="13">
        <v>14</v>
      </c>
      <c r="G131" s="13">
        <v>60</v>
      </c>
      <c r="H131" s="79"/>
      <c r="I131" s="79"/>
      <c r="J131" s="79"/>
      <c r="K131" s="79"/>
      <c r="L131" s="79"/>
      <c r="M131" s="79"/>
      <c r="N131" s="79"/>
      <c r="O131" s="79"/>
      <c r="P131" s="79"/>
      <c r="Q131" s="79"/>
      <c r="R131" s="79"/>
      <c r="S131" s="79"/>
      <c r="T131" s="79"/>
      <c r="U131" s="79"/>
      <c r="V131" s="79"/>
      <c r="W131" s="79"/>
      <c r="X131" s="79"/>
      <c r="Y131" s="79"/>
      <c r="Z131" s="79"/>
      <c r="AA131" s="79"/>
      <c r="AB131" s="79"/>
      <c r="AC131" s="79"/>
      <c r="AD131" s="79"/>
      <c r="AE131" s="79"/>
      <c r="AF131" s="79"/>
      <c r="AG131" s="15">
        <v>1</v>
      </c>
      <c r="AH131" s="15">
        <v>1</v>
      </c>
      <c r="AI131" s="15" t="s">
        <v>213</v>
      </c>
      <c r="AJ131" s="15">
        <v>4</v>
      </c>
      <c r="AK131" s="35"/>
      <c r="AL131" s="35"/>
      <c r="AM131" s="35"/>
      <c r="AN131" s="35"/>
      <c r="AO131" s="35"/>
      <c r="AP131" s="35"/>
      <c r="AQ131" s="35"/>
      <c r="AR131" s="35"/>
      <c r="AS131" s="35"/>
      <c r="AT131" s="35"/>
      <c r="AU131" s="35"/>
      <c r="AV131" s="13">
        <v>4</v>
      </c>
      <c r="AW131" s="42" t="s">
        <v>40</v>
      </c>
    </row>
    <row r="132" spans="1:49" ht="12" customHeight="1">
      <c r="A132" s="97" t="s">
        <v>324</v>
      </c>
      <c r="B132" s="27"/>
      <c r="C132" s="103" t="s">
        <v>190</v>
      </c>
      <c r="D132" s="13">
        <v>28</v>
      </c>
      <c r="E132" s="13">
        <v>14</v>
      </c>
      <c r="F132" s="13">
        <v>14</v>
      </c>
      <c r="G132" s="13">
        <v>60</v>
      </c>
      <c r="H132" s="79"/>
      <c r="I132" s="79"/>
      <c r="J132" s="79"/>
      <c r="K132" s="79"/>
      <c r="L132" s="79"/>
      <c r="M132" s="79"/>
      <c r="N132" s="79"/>
      <c r="O132" s="79"/>
      <c r="P132" s="79"/>
      <c r="Q132" s="79"/>
      <c r="R132" s="79"/>
      <c r="S132" s="79"/>
      <c r="T132" s="79"/>
      <c r="U132" s="79"/>
      <c r="V132" s="79"/>
      <c r="W132" s="79"/>
      <c r="X132" s="79"/>
      <c r="Y132" s="79"/>
      <c r="Z132" s="79"/>
      <c r="AA132" s="79"/>
      <c r="AB132" s="79"/>
      <c r="AC132" s="79"/>
      <c r="AD132" s="79"/>
      <c r="AE132" s="79"/>
      <c r="AF132" s="79"/>
      <c r="AG132" s="79"/>
      <c r="AH132" s="79"/>
      <c r="AI132" s="79"/>
      <c r="AJ132" s="79"/>
      <c r="AK132" s="79"/>
      <c r="AL132" s="79"/>
      <c r="AM132" s="79"/>
      <c r="AN132" s="79"/>
      <c r="AO132" s="79"/>
      <c r="AP132" s="79"/>
      <c r="AQ132" s="29"/>
      <c r="AR132" s="13">
        <v>1</v>
      </c>
      <c r="AS132" s="13">
        <v>1</v>
      </c>
      <c r="AT132" s="13" t="s">
        <v>213</v>
      </c>
      <c r="AU132" s="13">
        <v>4</v>
      </c>
      <c r="AV132" s="79">
        <v>4</v>
      </c>
      <c r="AW132" s="90" t="s">
        <v>38</v>
      </c>
    </row>
    <row r="133" spans="2:49" ht="12" customHeight="1">
      <c r="B133" s="27"/>
      <c r="C133" s="104"/>
      <c r="D133" s="45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39"/>
      <c r="AT133" s="39"/>
      <c r="AU133" s="39"/>
      <c r="AV133" s="39"/>
      <c r="AW133" s="46"/>
    </row>
    <row r="134" spans="2:49" ht="12" customHeight="1">
      <c r="B134" s="27"/>
      <c r="C134" s="17" t="s">
        <v>167</v>
      </c>
      <c r="D134" s="29"/>
      <c r="E134" s="13"/>
      <c r="F134" s="13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64"/>
      <c r="AT134" s="64"/>
      <c r="AU134" s="64"/>
      <c r="AV134" s="26">
        <v>15</v>
      </c>
      <c r="AW134" s="42"/>
    </row>
    <row r="135" spans="2:49" ht="12" customHeight="1">
      <c r="B135" s="38"/>
      <c r="C135" s="30"/>
      <c r="D135" s="31"/>
      <c r="E135" s="15"/>
      <c r="F135" s="15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4"/>
      <c r="AK135" s="54"/>
      <c r="AL135" s="54"/>
      <c r="AM135" s="54"/>
      <c r="AN135" s="54"/>
      <c r="AO135" s="54"/>
      <c r="AP135" s="54"/>
      <c r="AQ135" s="54"/>
      <c r="AR135" s="54"/>
      <c r="AS135" s="91"/>
      <c r="AT135" s="91"/>
      <c r="AU135" s="91"/>
      <c r="AV135" s="40"/>
      <c r="AW135" s="42"/>
    </row>
    <row r="136" spans="1:49" ht="12">
      <c r="A136" s="97" t="s">
        <v>325</v>
      </c>
      <c r="B136" s="52"/>
      <c r="C136" s="17" t="s">
        <v>191</v>
      </c>
      <c r="D136" s="13"/>
      <c r="E136" s="13"/>
      <c r="F136" s="13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>
        <v>0</v>
      </c>
      <c r="AC136" s="18">
        <v>3</v>
      </c>
      <c r="AD136" s="18" t="s">
        <v>213</v>
      </c>
      <c r="AE136" s="18">
        <v>3</v>
      </c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6">
        <v>3</v>
      </c>
      <c r="AW136" s="41"/>
    </row>
    <row r="137" spans="1:49" ht="12">
      <c r="A137" s="97" t="s">
        <v>326</v>
      </c>
      <c r="B137" s="52"/>
      <c r="C137" s="17" t="s">
        <v>192</v>
      </c>
      <c r="D137" s="13"/>
      <c r="E137" s="13"/>
      <c r="F137" s="13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>
        <v>0</v>
      </c>
      <c r="AG137" s="18">
        <v>3</v>
      </c>
      <c r="AH137" s="18" t="s">
        <v>213</v>
      </c>
      <c r="AI137" s="18">
        <v>3</v>
      </c>
      <c r="AJ137" s="18" t="s">
        <v>57</v>
      </c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6">
        <v>3</v>
      </c>
      <c r="AW137" s="41"/>
    </row>
    <row r="138" spans="1:49" ht="12">
      <c r="A138" s="97" t="s">
        <v>327</v>
      </c>
      <c r="B138" s="52"/>
      <c r="C138" s="17" t="s">
        <v>193</v>
      </c>
      <c r="D138" s="13"/>
      <c r="E138" s="13"/>
      <c r="F138" s="13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>
        <v>0</v>
      </c>
      <c r="AK138" s="18">
        <v>3</v>
      </c>
      <c r="AL138" s="18" t="s">
        <v>213</v>
      </c>
      <c r="AM138" s="18">
        <v>3</v>
      </c>
      <c r="AN138" s="18"/>
      <c r="AO138" s="18"/>
      <c r="AP138" s="18"/>
      <c r="AQ138" s="18"/>
      <c r="AR138" s="18"/>
      <c r="AS138" s="18"/>
      <c r="AT138" s="18"/>
      <c r="AU138" s="18"/>
      <c r="AV138" s="6">
        <v>3</v>
      </c>
      <c r="AW138" s="41"/>
    </row>
    <row r="139" spans="1:49" ht="12">
      <c r="A139" s="97" t="s">
        <v>328</v>
      </c>
      <c r="B139" s="53"/>
      <c r="C139" s="17" t="s">
        <v>194</v>
      </c>
      <c r="D139" s="15"/>
      <c r="E139" s="15"/>
      <c r="F139" s="15"/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54"/>
      <c r="AK139" s="54"/>
      <c r="AL139" s="54"/>
      <c r="AM139" s="54"/>
      <c r="AN139" s="18">
        <v>0</v>
      </c>
      <c r="AO139" s="18">
        <v>3</v>
      </c>
      <c r="AP139" s="18" t="s">
        <v>213</v>
      </c>
      <c r="AQ139" s="18">
        <v>3</v>
      </c>
      <c r="AR139" s="54"/>
      <c r="AS139" s="54"/>
      <c r="AT139" s="54"/>
      <c r="AU139" s="54"/>
      <c r="AV139" s="55">
        <v>3</v>
      </c>
      <c r="AW139" s="41"/>
    </row>
    <row r="140" spans="1:49" ht="12.75" thickBot="1">
      <c r="A140" s="97" t="s">
        <v>329</v>
      </c>
      <c r="B140" s="56"/>
      <c r="C140" s="43" t="s">
        <v>195</v>
      </c>
      <c r="D140" s="19"/>
      <c r="E140" s="19"/>
      <c r="F140" s="19"/>
      <c r="G140" s="44"/>
      <c r="H140" s="44"/>
      <c r="I140" s="44"/>
      <c r="J140" s="44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44"/>
      <c r="W140" s="44"/>
      <c r="X140" s="44"/>
      <c r="Y140" s="44"/>
      <c r="Z140" s="44"/>
      <c r="AA140" s="44"/>
      <c r="AB140" s="44"/>
      <c r="AC140" s="44"/>
      <c r="AD140" s="44"/>
      <c r="AE140" s="44"/>
      <c r="AF140" s="44"/>
      <c r="AG140" s="44"/>
      <c r="AH140" s="44"/>
      <c r="AI140" s="44"/>
      <c r="AJ140" s="44"/>
      <c r="AK140" s="44"/>
      <c r="AL140" s="44"/>
      <c r="AM140" s="44"/>
      <c r="AN140" s="44"/>
      <c r="AO140" s="57"/>
      <c r="AP140" s="57" t="s">
        <v>57</v>
      </c>
      <c r="AQ140" s="57"/>
      <c r="AR140" s="57">
        <v>0</v>
      </c>
      <c r="AS140" s="57">
        <v>5</v>
      </c>
      <c r="AT140" s="57" t="s">
        <v>213</v>
      </c>
      <c r="AU140" s="57">
        <v>6</v>
      </c>
      <c r="AV140" s="10">
        <v>6</v>
      </c>
      <c r="AW140" s="41"/>
    </row>
    <row r="141" spans="2:49" ht="13.5" customHeight="1" thickBot="1">
      <c r="B141" s="47"/>
      <c r="C141" s="48" t="s">
        <v>196</v>
      </c>
      <c r="D141" s="49"/>
      <c r="E141" s="49"/>
      <c r="F141" s="49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>
        <f>SUM(AB136:AB140)</f>
        <v>0</v>
      </c>
      <c r="AC141" s="50">
        <f aca="true" t="shared" si="20" ref="AC141:AS141">SUM(AC136:AC140)</f>
        <v>3</v>
      </c>
      <c r="AD141" s="133">
        <f>SUM(AE136:AE140)</f>
        <v>3</v>
      </c>
      <c r="AE141" s="134"/>
      <c r="AF141" s="50">
        <f t="shared" si="20"/>
        <v>0</v>
      </c>
      <c r="AG141" s="50">
        <f t="shared" si="20"/>
        <v>3</v>
      </c>
      <c r="AH141" s="133">
        <f>SUM(AI136:AI140)</f>
        <v>3</v>
      </c>
      <c r="AI141" s="134"/>
      <c r="AJ141" s="50">
        <f t="shared" si="20"/>
        <v>0</v>
      </c>
      <c r="AK141" s="50">
        <f t="shared" si="20"/>
        <v>3</v>
      </c>
      <c r="AL141" s="133">
        <f>SUM(AM136:AM140)</f>
        <v>3</v>
      </c>
      <c r="AM141" s="134"/>
      <c r="AN141" s="50">
        <f t="shared" si="20"/>
        <v>0</v>
      </c>
      <c r="AO141" s="50">
        <f t="shared" si="20"/>
        <v>3</v>
      </c>
      <c r="AP141" s="133">
        <f>SUM(AQ136:AQ140)</f>
        <v>3</v>
      </c>
      <c r="AQ141" s="134"/>
      <c r="AR141" s="50">
        <f t="shared" si="20"/>
        <v>0</v>
      </c>
      <c r="AS141" s="50">
        <f t="shared" si="20"/>
        <v>5</v>
      </c>
      <c r="AT141" s="133">
        <f>SUM(AU136:AU140)</f>
        <v>6</v>
      </c>
      <c r="AU141" s="134"/>
      <c r="AV141" s="51">
        <v>18</v>
      </c>
      <c r="AW141" s="41"/>
    </row>
    <row r="142" spans="2:49" ht="12.75" customHeight="1">
      <c r="B142" s="125" t="s">
        <v>98</v>
      </c>
      <c r="C142" s="125"/>
      <c r="D142" s="125"/>
      <c r="E142" s="125"/>
      <c r="F142" s="125"/>
      <c r="G142" s="125"/>
      <c r="H142" s="6">
        <f>H27</f>
        <v>8</v>
      </c>
      <c r="I142" s="6">
        <f>I27</f>
        <v>10</v>
      </c>
      <c r="J142" s="113">
        <f>J27</f>
        <v>21</v>
      </c>
      <c r="K142" s="113"/>
      <c r="L142" s="6">
        <f>L27</f>
        <v>6</v>
      </c>
      <c r="M142" s="6">
        <f>M27</f>
        <v>5</v>
      </c>
      <c r="N142" s="113">
        <f>N27</f>
        <v>14</v>
      </c>
      <c r="O142" s="113"/>
      <c r="P142" s="6">
        <f>P27</f>
        <v>5</v>
      </c>
      <c r="Q142" s="6">
        <f>Q27</f>
        <v>3</v>
      </c>
      <c r="R142" s="113">
        <f>R27</f>
        <v>9</v>
      </c>
      <c r="S142" s="113"/>
      <c r="T142" s="6">
        <f>T27</f>
        <v>4</v>
      </c>
      <c r="U142" s="6">
        <f>U27</f>
        <v>2</v>
      </c>
      <c r="V142" s="113">
        <f>V27</f>
        <v>6</v>
      </c>
      <c r="W142" s="113"/>
      <c r="X142" s="6">
        <f>X27</f>
        <v>2</v>
      </c>
      <c r="Y142" s="6">
        <f>Y27</f>
        <v>2</v>
      </c>
      <c r="Z142" s="113">
        <f>Z27</f>
        <v>4</v>
      </c>
      <c r="AA142" s="113"/>
      <c r="AB142" s="6">
        <f>AB27</f>
        <v>2</v>
      </c>
      <c r="AC142" s="6">
        <f>AC27</f>
        <v>2</v>
      </c>
      <c r="AD142" s="113">
        <f>AD27</f>
        <v>4</v>
      </c>
      <c r="AE142" s="113"/>
      <c r="AF142" s="6">
        <f>AF27</f>
        <v>0</v>
      </c>
      <c r="AG142" s="6">
        <f>AG27</f>
        <v>0</v>
      </c>
      <c r="AH142" s="113">
        <f>AH27</f>
        <v>0</v>
      </c>
      <c r="AI142" s="113"/>
      <c r="AJ142" s="6">
        <f>AJ27</f>
        <v>0</v>
      </c>
      <c r="AK142" s="6">
        <f>AK27</f>
        <v>0</v>
      </c>
      <c r="AL142" s="113">
        <f>AL27</f>
        <v>0</v>
      </c>
      <c r="AM142" s="113"/>
      <c r="AN142" s="6">
        <f>AN27</f>
        <v>2</v>
      </c>
      <c r="AO142" s="6">
        <f>AO27</f>
        <v>0</v>
      </c>
      <c r="AP142" s="113">
        <f>AP27</f>
        <v>3</v>
      </c>
      <c r="AQ142" s="113"/>
      <c r="AR142" s="6">
        <f>AR27</f>
        <v>2</v>
      </c>
      <c r="AS142" s="6">
        <f>AS27</f>
        <v>2</v>
      </c>
      <c r="AT142" s="113">
        <f>AT27</f>
        <v>3</v>
      </c>
      <c r="AU142" s="113"/>
      <c r="AV142" s="6">
        <f>J142+N142+R142+V142+Z142+AD142+AH142+AL142+AP142+AT142</f>
        <v>64</v>
      </c>
      <c r="AW142" s="41"/>
    </row>
    <row r="143" spans="2:49" ht="12.75" customHeight="1">
      <c r="B143" s="125" t="s">
        <v>135</v>
      </c>
      <c r="C143" s="125"/>
      <c r="D143" s="125"/>
      <c r="E143" s="125"/>
      <c r="F143" s="125"/>
      <c r="G143" s="125"/>
      <c r="H143" s="6">
        <f>H67</f>
        <v>0</v>
      </c>
      <c r="I143" s="6">
        <f>I67</f>
        <v>2</v>
      </c>
      <c r="J143" s="113">
        <f>J67</f>
        <v>3</v>
      </c>
      <c r="K143" s="113"/>
      <c r="L143" s="6">
        <f>L67</f>
        <v>2</v>
      </c>
      <c r="M143" s="6">
        <f>M67</f>
        <v>3</v>
      </c>
      <c r="N143" s="113">
        <f>N67</f>
        <v>6</v>
      </c>
      <c r="O143" s="113"/>
      <c r="P143" s="6">
        <f>P67</f>
        <v>8</v>
      </c>
      <c r="Q143" s="6">
        <f>Q67</f>
        <v>8</v>
      </c>
      <c r="R143" s="113">
        <f>R67</f>
        <v>17</v>
      </c>
      <c r="S143" s="113"/>
      <c r="T143" s="6">
        <f>T67</f>
        <v>6</v>
      </c>
      <c r="U143" s="6">
        <f>U67</f>
        <v>5</v>
      </c>
      <c r="V143" s="113">
        <f>V67</f>
        <v>13</v>
      </c>
      <c r="W143" s="113"/>
      <c r="X143" s="6">
        <f>X67</f>
        <v>11</v>
      </c>
      <c r="Y143" s="6">
        <f>Y67</f>
        <v>7</v>
      </c>
      <c r="Z143" s="113">
        <f>Z67</f>
        <v>19</v>
      </c>
      <c r="AA143" s="113"/>
      <c r="AB143" s="6">
        <f>AB67</f>
        <v>10</v>
      </c>
      <c r="AC143" s="6">
        <f>AC67</f>
        <v>4</v>
      </c>
      <c r="AD143" s="113">
        <f>AD67</f>
        <v>15</v>
      </c>
      <c r="AE143" s="113"/>
      <c r="AF143" s="6">
        <f>AF67</f>
        <v>11</v>
      </c>
      <c r="AG143" s="6">
        <f>AG67</f>
        <v>10</v>
      </c>
      <c r="AH143" s="113">
        <f>AH67</f>
        <v>24</v>
      </c>
      <c r="AI143" s="113"/>
      <c r="AJ143" s="6">
        <f>AJ67</f>
        <v>10</v>
      </c>
      <c r="AK143" s="6">
        <f>AK67</f>
        <v>9</v>
      </c>
      <c r="AL143" s="113">
        <f>AL67</f>
        <v>20</v>
      </c>
      <c r="AM143" s="113"/>
      <c r="AN143" s="6">
        <f>AN67</f>
        <v>8</v>
      </c>
      <c r="AO143" s="6">
        <f>AO67</f>
        <v>7</v>
      </c>
      <c r="AP143" s="113">
        <f>AP67</f>
        <v>16</v>
      </c>
      <c r="AQ143" s="113"/>
      <c r="AR143" s="6">
        <f>AR67</f>
        <v>6</v>
      </c>
      <c r="AS143" s="6">
        <f>AS67</f>
        <v>4</v>
      </c>
      <c r="AT143" s="113">
        <f>AT67</f>
        <v>12</v>
      </c>
      <c r="AU143" s="113"/>
      <c r="AV143" s="6">
        <f>J143+N143+R143+V143+Z143+AD143+AH143+AL143+AP143+AT143</f>
        <v>145</v>
      </c>
      <c r="AW143" s="41"/>
    </row>
    <row r="144" spans="2:49" ht="12">
      <c r="B144" s="125" t="s">
        <v>197</v>
      </c>
      <c r="C144" s="125"/>
      <c r="D144" s="125"/>
      <c r="E144" s="125"/>
      <c r="F144" s="125"/>
      <c r="G144" s="125"/>
      <c r="H144" s="6">
        <f>H85</f>
        <v>0</v>
      </c>
      <c r="I144" s="6">
        <f>I85</f>
        <v>40</v>
      </c>
      <c r="J144" s="113">
        <f>J85</f>
        <v>1</v>
      </c>
      <c r="K144" s="113"/>
      <c r="L144" s="6">
        <f>L85</f>
        <v>0</v>
      </c>
      <c r="M144" s="6">
        <f>M85</f>
        <v>120</v>
      </c>
      <c r="N144" s="113">
        <f>N85</f>
        <v>3</v>
      </c>
      <c r="O144" s="113"/>
      <c r="P144" s="6">
        <f>P85</f>
        <v>0</v>
      </c>
      <c r="Q144" s="6">
        <f>Q85</f>
        <v>40</v>
      </c>
      <c r="R144" s="113">
        <f>R85</f>
        <v>1</v>
      </c>
      <c r="S144" s="113"/>
      <c r="T144" s="6">
        <f>T85</f>
        <v>0</v>
      </c>
      <c r="U144" s="6">
        <f>U85</f>
        <v>120</v>
      </c>
      <c r="V144" s="113">
        <f>V85</f>
        <v>3</v>
      </c>
      <c r="W144" s="113"/>
      <c r="X144" s="6">
        <f>X85</f>
        <v>0</v>
      </c>
      <c r="Y144" s="6">
        <f>Y85</f>
        <v>0</v>
      </c>
      <c r="Z144" s="113">
        <f>Z85</f>
        <v>0</v>
      </c>
      <c r="AA144" s="113"/>
      <c r="AB144" s="6">
        <f>AB85</f>
        <v>0</v>
      </c>
      <c r="AC144" s="6">
        <f>AC85</f>
        <v>160</v>
      </c>
      <c r="AD144" s="113">
        <f>AD85</f>
        <v>4</v>
      </c>
      <c r="AE144" s="113"/>
      <c r="AF144" s="6">
        <f>AF85</f>
        <v>0</v>
      </c>
      <c r="AG144" s="6">
        <f>AG85</f>
        <v>0</v>
      </c>
      <c r="AH144" s="113">
        <f>AH85</f>
        <v>0</v>
      </c>
      <c r="AI144" s="113"/>
      <c r="AJ144" s="6">
        <f>AJ85</f>
        <v>0</v>
      </c>
      <c r="AK144" s="6">
        <f>AK85</f>
        <v>160</v>
      </c>
      <c r="AL144" s="113">
        <f>AL85</f>
        <v>4</v>
      </c>
      <c r="AM144" s="113"/>
      <c r="AN144" s="6">
        <f>AN85</f>
        <v>0</v>
      </c>
      <c r="AO144" s="6">
        <f>AO85</f>
        <v>0</v>
      </c>
      <c r="AP144" s="113">
        <f>AP85</f>
        <v>0</v>
      </c>
      <c r="AQ144" s="113"/>
      <c r="AR144" s="6">
        <f>AR85</f>
        <v>0</v>
      </c>
      <c r="AS144" s="6">
        <f>AS85</f>
        <v>0</v>
      </c>
      <c r="AT144" s="113">
        <f>AT85</f>
        <v>0</v>
      </c>
      <c r="AU144" s="113"/>
      <c r="AV144" s="6">
        <f>J144+N144+R144+V144+Z144+AD144+AH144+AL144+AP144+AT144</f>
        <v>16</v>
      </c>
      <c r="AW144" s="41"/>
    </row>
    <row r="145" spans="2:49" ht="12">
      <c r="B145" s="163" t="s">
        <v>198</v>
      </c>
      <c r="C145" s="164"/>
      <c r="D145" s="164"/>
      <c r="E145" s="164"/>
      <c r="F145" s="164"/>
      <c r="G145" s="164"/>
      <c r="H145" s="6">
        <f>H72</f>
        <v>2</v>
      </c>
      <c r="I145" s="6">
        <f>I72</f>
        <v>2</v>
      </c>
      <c r="J145" s="137">
        <f>J72</f>
        <v>4</v>
      </c>
      <c r="K145" s="139"/>
      <c r="L145" s="6">
        <f>L72</f>
        <v>2</v>
      </c>
      <c r="M145" s="6">
        <f>M72</f>
        <v>2</v>
      </c>
      <c r="N145" s="137">
        <f>N72</f>
        <v>4</v>
      </c>
      <c r="O145" s="139"/>
      <c r="P145" s="6">
        <f>P72</f>
        <v>2</v>
      </c>
      <c r="Q145" s="6">
        <f>Q72</f>
        <v>2</v>
      </c>
      <c r="R145" s="137">
        <f>R72</f>
        <v>4</v>
      </c>
      <c r="S145" s="139"/>
      <c r="T145" s="6">
        <f>T72</f>
        <v>2</v>
      </c>
      <c r="U145" s="6">
        <f>U72</f>
        <v>2</v>
      </c>
      <c r="V145" s="137">
        <f>V72</f>
        <v>4</v>
      </c>
      <c r="W145" s="139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>
        <f>J145+N145+R145+V145+Z145+AD145+AH145+AL145+AP145+AT145</f>
        <v>16</v>
      </c>
      <c r="AW145" s="41"/>
    </row>
    <row r="146" spans="2:49" ht="12">
      <c r="B146" s="163" t="s">
        <v>199</v>
      </c>
      <c r="C146" s="164"/>
      <c r="D146" s="164"/>
      <c r="E146" s="164"/>
      <c r="F146" s="164"/>
      <c r="G146" s="164"/>
      <c r="H146" s="6">
        <f>H76</f>
        <v>0</v>
      </c>
      <c r="I146" s="6">
        <f>I76</f>
        <v>2</v>
      </c>
      <c r="J146" s="6"/>
      <c r="K146" s="6"/>
      <c r="L146" s="6">
        <f>L76</f>
        <v>0</v>
      </c>
      <c r="M146" s="6">
        <f>M76</f>
        <v>2</v>
      </c>
      <c r="N146" s="6"/>
      <c r="O146" s="6"/>
      <c r="P146" s="6">
        <f>P76</f>
        <v>0</v>
      </c>
      <c r="Q146" s="6">
        <f>Q76</f>
        <v>2</v>
      </c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>
        <f>J146+N146+R146+V146+Z146+AD146+AH146+AL146+AP146+AT146</f>
        <v>0</v>
      </c>
      <c r="AW146" s="41"/>
    </row>
    <row r="147" spans="2:49" ht="12.75" customHeight="1" thickBot="1">
      <c r="B147" s="125" t="s">
        <v>200</v>
      </c>
      <c r="C147" s="125"/>
      <c r="D147" s="125"/>
      <c r="E147" s="125"/>
      <c r="F147" s="125"/>
      <c r="G147" s="125"/>
      <c r="H147" s="60"/>
      <c r="I147" s="60"/>
      <c r="J147" s="60"/>
      <c r="K147" s="60"/>
      <c r="L147" s="60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113"/>
      <c r="AA147" s="113"/>
      <c r="AB147" s="6"/>
      <c r="AC147" s="6"/>
      <c r="AD147" s="113"/>
      <c r="AE147" s="113"/>
      <c r="AF147" s="6"/>
      <c r="AG147" s="6"/>
      <c r="AH147" s="113"/>
      <c r="AI147" s="113"/>
      <c r="AJ147" s="6"/>
      <c r="AK147" s="6"/>
      <c r="AL147" s="113"/>
      <c r="AM147" s="113"/>
      <c r="AN147" s="6"/>
      <c r="AO147" s="6"/>
      <c r="AP147" s="113"/>
      <c r="AQ147" s="113"/>
      <c r="AR147" s="6"/>
      <c r="AS147" s="6"/>
      <c r="AT147" s="113"/>
      <c r="AU147" s="113"/>
      <c r="AV147" s="6">
        <v>26</v>
      </c>
      <c r="AW147" s="41"/>
    </row>
    <row r="148" spans="2:49" ht="12.75" thickBot="1">
      <c r="B148" s="84"/>
      <c r="C148" s="20" t="s">
        <v>68</v>
      </c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2"/>
      <c r="U148" s="22"/>
      <c r="V148" s="22"/>
      <c r="W148" s="22"/>
      <c r="X148" s="22"/>
      <c r="Y148" s="22"/>
      <c r="Z148" s="22"/>
      <c r="AA148" s="22"/>
      <c r="AB148" s="23"/>
      <c r="AC148" s="23"/>
      <c r="AD148" s="23"/>
      <c r="AE148" s="23"/>
      <c r="AF148" s="23"/>
      <c r="AG148" s="23"/>
      <c r="AH148" s="23"/>
      <c r="AI148" s="23"/>
      <c r="AJ148" s="21"/>
      <c r="AK148" s="21"/>
      <c r="AL148" s="21"/>
      <c r="AM148" s="21"/>
      <c r="AN148" s="23"/>
      <c r="AO148" s="63"/>
      <c r="AP148" s="63"/>
      <c r="AQ148" s="63"/>
      <c r="AR148" s="24" t="s">
        <v>57</v>
      </c>
      <c r="AS148" s="24"/>
      <c r="AT148" s="24"/>
      <c r="AU148" s="24"/>
      <c r="AV148" s="24">
        <f>SUM(AV134,AV141,AV142,AV143,AV144,AV145,AV147)</f>
        <v>300</v>
      </c>
      <c r="AW148" s="41"/>
    </row>
    <row r="150" ht="12">
      <c r="C150" s="3" t="s">
        <v>218</v>
      </c>
    </row>
    <row r="151" ht="12">
      <c r="C151" s="3" t="s">
        <v>215</v>
      </c>
    </row>
    <row r="152" ht="12">
      <c r="C152" s="3" t="s">
        <v>216</v>
      </c>
    </row>
    <row r="153" ht="12">
      <c r="C153" s="3" t="s">
        <v>217</v>
      </c>
    </row>
  </sheetData>
  <sheetProtection/>
  <mergeCells count="214">
    <mergeCell ref="J145:K145"/>
    <mergeCell ref="N145:O145"/>
    <mergeCell ref="R145:S145"/>
    <mergeCell ref="V145:W145"/>
    <mergeCell ref="B72:C72"/>
    <mergeCell ref="J72:K72"/>
    <mergeCell ref="N72:O72"/>
    <mergeCell ref="R72:S72"/>
    <mergeCell ref="V72:W72"/>
    <mergeCell ref="B76:C76"/>
    <mergeCell ref="B145:G145"/>
    <mergeCell ref="B146:G146"/>
    <mergeCell ref="B142:G142"/>
    <mergeCell ref="B143:G143"/>
    <mergeCell ref="B144:G144"/>
    <mergeCell ref="B147:G147"/>
    <mergeCell ref="AT147:AU147"/>
    <mergeCell ref="AT144:AU144"/>
    <mergeCell ref="Z147:AA147"/>
    <mergeCell ref="AD147:AE147"/>
    <mergeCell ref="AH147:AI147"/>
    <mergeCell ref="AL147:AM147"/>
    <mergeCell ref="AP147:AQ147"/>
    <mergeCell ref="AT143:AU143"/>
    <mergeCell ref="J144:K144"/>
    <mergeCell ref="N144:O144"/>
    <mergeCell ref="R144:S144"/>
    <mergeCell ref="V144:W144"/>
    <mergeCell ref="Z144:AA144"/>
    <mergeCell ref="AD144:AE144"/>
    <mergeCell ref="AH144:AI144"/>
    <mergeCell ref="AL144:AM144"/>
    <mergeCell ref="AP144:AQ144"/>
    <mergeCell ref="AT142:AU142"/>
    <mergeCell ref="J143:K143"/>
    <mergeCell ref="N143:O143"/>
    <mergeCell ref="R143:S143"/>
    <mergeCell ref="V143:W143"/>
    <mergeCell ref="Z143:AA143"/>
    <mergeCell ref="AD143:AE143"/>
    <mergeCell ref="AH143:AI143"/>
    <mergeCell ref="AL143:AM143"/>
    <mergeCell ref="AP143:AQ143"/>
    <mergeCell ref="J142:K142"/>
    <mergeCell ref="N142:O142"/>
    <mergeCell ref="R142:S142"/>
    <mergeCell ref="V142:W142"/>
    <mergeCell ref="Z142:AA142"/>
    <mergeCell ref="AD142:AE142"/>
    <mergeCell ref="AH142:AI142"/>
    <mergeCell ref="AL142:AM142"/>
    <mergeCell ref="AP142:AQ142"/>
    <mergeCell ref="AD97:AE97"/>
    <mergeCell ref="AH97:AI97"/>
    <mergeCell ref="AP97:AQ97"/>
    <mergeCell ref="AP114:AQ114"/>
    <mergeCell ref="AP141:AQ141"/>
    <mergeCell ref="AH114:AI114"/>
    <mergeCell ref="AT97:AU97"/>
    <mergeCell ref="AL97:AM97"/>
    <mergeCell ref="B2:C2"/>
    <mergeCell ref="F2:L2"/>
    <mergeCell ref="B3:C3"/>
    <mergeCell ref="B4:C4"/>
    <mergeCell ref="B5:C5"/>
    <mergeCell ref="D5:F6"/>
    <mergeCell ref="G5:G6"/>
    <mergeCell ref="H5:AU5"/>
    <mergeCell ref="AV5:AV9"/>
    <mergeCell ref="AW5:AW9"/>
    <mergeCell ref="B6:C6"/>
    <mergeCell ref="H6:O6"/>
    <mergeCell ref="P6:W6"/>
    <mergeCell ref="X6:AE6"/>
    <mergeCell ref="AF6:AM6"/>
    <mergeCell ref="AN6:AU6"/>
    <mergeCell ref="B7:C7"/>
    <mergeCell ref="H7:K7"/>
    <mergeCell ref="L7:O7"/>
    <mergeCell ref="P7:S7"/>
    <mergeCell ref="T7:W7"/>
    <mergeCell ref="X7:AA7"/>
    <mergeCell ref="AB7:AE7"/>
    <mergeCell ref="AF7:AI7"/>
    <mergeCell ref="AR8:AU8"/>
    <mergeCell ref="B9:C9"/>
    <mergeCell ref="B11:C11"/>
    <mergeCell ref="B12:C12"/>
    <mergeCell ref="AJ7:AM7"/>
    <mergeCell ref="AN7:AQ7"/>
    <mergeCell ref="AR7:AU7"/>
    <mergeCell ref="H8:K8"/>
    <mergeCell ref="L8:O8"/>
    <mergeCell ref="AF8:AI8"/>
    <mergeCell ref="AJ8:AM8"/>
    <mergeCell ref="P8:S8"/>
    <mergeCell ref="T8:W8"/>
    <mergeCell ref="X8:AA8"/>
    <mergeCell ref="AB8:AE8"/>
    <mergeCell ref="AN8:AQ8"/>
    <mergeCell ref="B13:C13"/>
    <mergeCell ref="B14:C14"/>
    <mergeCell ref="B15:C15"/>
    <mergeCell ref="B73:C73"/>
    <mergeCell ref="B21:C21"/>
    <mergeCell ref="B47:C47"/>
    <mergeCell ref="B44:C44"/>
    <mergeCell ref="B45:C45"/>
    <mergeCell ref="B16:C16"/>
    <mergeCell ref="B17:C17"/>
    <mergeCell ref="B18:C18"/>
    <mergeCell ref="B28:AW28"/>
    <mergeCell ref="B29:C29"/>
    <mergeCell ref="B70:C70"/>
    <mergeCell ref="B46:C46"/>
    <mergeCell ref="B20:C20"/>
    <mergeCell ref="B68:C68"/>
    <mergeCell ref="B22:C22"/>
    <mergeCell ref="B36:C36"/>
    <mergeCell ref="B37:C37"/>
    <mergeCell ref="B71:C71"/>
    <mergeCell ref="B24:C24"/>
    <mergeCell ref="B74:C74"/>
    <mergeCell ref="B30:C30"/>
    <mergeCell ref="B69:C69"/>
    <mergeCell ref="AT141:AU141"/>
    <mergeCell ref="AD141:AE141"/>
    <mergeCell ref="AH141:AI141"/>
    <mergeCell ref="AL141:AM141"/>
    <mergeCell ref="AT128:AU128"/>
    <mergeCell ref="AT114:AU114"/>
    <mergeCell ref="AP128:AQ128"/>
    <mergeCell ref="AH128:AI128"/>
    <mergeCell ref="AL128:AM128"/>
    <mergeCell ref="AL114:AM114"/>
    <mergeCell ref="Z128:AA128"/>
    <mergeCell ref="AD128:AE128"/>
    <mergeCell ref="Z114:AA114"/>
    <mergeCell ref="R85:S85"/>
    <mergeCell ref="B86:C86"/>
    <mergeCell ref="C87:H87"/>
    <mergeCell ref="B97:C97"/>
    <mergeCell ref="B114:C114"/>
    <mergeCell ref="B128:C128"/>
    <mergeCell ref="B10:AW10"/>
    <mergeCell ref="B53:C53"/>
    <mergeCell ref="B54:C54"/>
    <mergeCell ref="B48:C48"/>
    <mergeCell ref="B49:C49"/>
    <mergeCell ref="B50:C50"/>
    <mergeCell ref="B51:C51"/>
    <mergeCell ref="B23:C23"/>
    <mergeCell ref="B39:C39"/>
    <mergeCell ref="B40:C40"/>
    <mergeCell ref="B25:C25"/>
    <mergeCell ref="Z27:AA27"/>
    <mergeCell ref="AL67:AM67"/>
    <mergeCell ref="B66:C66"/>
    <mergeCell ref="B67:C67"/>
    <mergeCell ref="B84:C84"/>
    <mergeCell ref="B57:C57"/>
    <mergeCell ref="B58:C58"/>
    <mergeCell ref="B38:C38"/>
    <mergeCell ref="B80:C80"/>
    <mergeCell ref="V85:W85"/>
    <mergeCell ref="AD85:AE85"/>
    <mergeCell ref="AL85:AM85"/>
    <mergeCell ref="AD67:AE67"/>
    <mergeCell ref="AH67:AI67"/>
    <mergeCell ref="B82:C82"/>
    <mergeCell ref="B79:C79"/>
    <mergeCell ref="J85:K85"/>
    <mergeCell ref="N85:O85"/>
    <mergeCell ref="B75:C75"/>
    <mergeCell ref="AP27:AQ27"/>
    <mergeCell ref="B41:C41"/>
    <mergeCell ref="B42:C42"/>
    <mergeCell ref="B43:C43"/>
    <mergeCell ref="B32:C32"/>
    <mergeCell ref="B33:C33"/>
    <mergeCell ref="B34:C34"/>
    <mergeCell ref="B35:C35"/>
    <mergeCell ref="R27:S27"/>
    <mergeCell ref="N27:O27"/>
    <mergeCell ref="V27:W27"/>
    <mergeCell ref="Z67:AA67"/>
    <mergeCell ref="AD27:AE27"/>
    <mergeCell ref="B62:C62"/>
    <mergeCell ref="B64:C64"/>
    <mergeCell ref="B56:C56"/>
    <mergeCell ref="B52:C52"/>
    <mergeCell ref="B59:C59"/>
    <mergeCell ref="B65:C65"/>
    <mergeCell ref="B31:C31"/>
    <mergeCell ref="B26:C26"/>
    <mergeCell ref="B27:C27"/>
    <mergeCell ref="B63:C63"/>
    <mergeCell ref="J27:K27"/>
    <mergeCell ref="B85:G85"/>
    <mergeCell ref="B61:C61"/>
    <mergeCell ref="B55:C55"/>
    <mergeCell ref="B78:C78"/>
    <mergeCell ref="B81:C81"/>
    <mergeCell ref="B77:C77"/>
    <mergeCell ref="B1:AW1"/>
    <mergeCell ref="B83:C83"/>
    <mergeCell ref="AT67:AU67"/>
    <mergeCell ref="J67:K67"/>
    <mergeCell ref="N67:O67"/>
    <mergeCell ref="R67:S67"/>
    <mergeCell ref="V67:W67"/>
    <mergeCell ref="AP67:AQ67"/>
    <mergeCell ref="AT27:AU27"/>
    <mergeCell ref="B60:C60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9" scale="65" r:id="rId1"/>
  <rowBreaks count="1" manualBreakCount="1">
    <brk id="8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Kátai János</dc:creator>
  <cp:keywords/>
  <dc:description/>
  <cp:lastModifiedBy>user</cp:lastModifiedBy>
  <cp:lastPrinted>2017-05-24T07:44:40Z</cp:lastPrinted>
  <dcterms:created xsi:type="dcterms:W3CDTF">2001-10-11T08:58:28Z</dcterms:created>
  <dcterms:modified xsi:type="dcterms:W3CDTF">2017-11-20T14:18:40Z</dcterms:modified>
  <cp:category/>
  <cp:version/>
  <cp:contentType/>
  <cp:contentStatus/>
</cp:coreProperties>
</file>